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irrisbe-my.sharepoint.com/personal/arantxa_penninger_sirris_be/Documents/Desktop/"/>
    </mc:Choice>
  </mc:AlternateContent>
  <xr:revisionPtr revIDLastSave="0" documentId="8_{1ED14052-0099-495D-A80E-411052A70603}" xr6:coauthVersionLast="47" xr6:coauthVersionMax="47" xr10:uidLastSave="{00000000-0000-0000-0000-000000000000}"/>
  <bookViews>
    <workbookView xWindow="-120" yWindow="-120" windowWidth="28095" windowHeight="16440" xr2:uid="{FC1B529D-E19A-42C1-9C63-4E8F5A404007}"/>
  </bookViews>
  <sheets>
    <sheet name="Simulatie  "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 i="3" l="1"/>
  <c r="O86" i="3" l="1"/>
  <c r="O87" i="3" l="1"/>
  <c r="O88" i="3" l="1"/>
  <c r="G24" i="3"/>
  <c r="E83" i="3" l="1"/>
  <c r="N83" i="3"/>
  <c r="N81" i="3" l="1"/>
  <c r="N79" i="3"/>
  <c r="P83" i="3"/>
  <c r="N82" i="3"/>
  <c r="N80" i="3"/>
  <c r="E81" i="3"/>
  <c r="E79" i="3"/>
  <c r="G83" i="3"/>
  <c r="E82" i="3"/>
  <c r="E80" i="3"/>
  <c r="G82" i="3" l="1"/>
  <c r="F82" i="3" s="1"/>
  <c r="G81" i="3"/>
  <c r="F81" i="3" s="1"/>
  <c r="P79" i="3"/>
  <c r="O79" i="3" s="1"/>
  <c r="P80" i="3"/>
  <c r="O80" i="3" s="1"/>
  <c r="P81" i="3"/>
  <c r="O81" i="3" s="1"/>
  <c r="F83" i="3"/>
  <c r="P82" i="3"/>
  <c r="O82" i="3" s="1"/>
  <c r="G80" i="3"/>
  <c r="F80" i="3" s="1"/>
  <c r="G79" i="3"/>
  <c r="F79" i="3" s="1"/>
  <c r="O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Vandenhaute</author>
  </authors>
  <commentList>
    <comment ref="P26" authorId="0" shapeId="0" xr:uid="{DA7E50C9-AE33-43C0-9A5E-893A2651FF90}">
      <text>
        <r>
          <rPr>
            <b/>
            <sz val="9"/>
            <color indexed="81"/>
            <rFont val="Tahoma"/>
            <family val="2"/>
          </rPr>
          <t xml:space="preserve">AFVALorisatie Bench mark maakbedrijven (*):
</t>
        </r>
        <r>
          <rPr>
            <sz val="9"/>
            <color indexed="81"/>
            <rFont val="Tahoma"/>
            <family val="2"/>
          </rPr>
          <t xml:space="preserve">- World Class bedrijven met uitsluitend assembalge activiteiten, en geen grondstoffen/materiaal transformaties: 1% tot 4%  
- World Class bedrijven met bijna uitsluitend grondstof en materiaal transformaties: 5% tot 12%
- Bedrijven waar wellicht op specifieke grondstoffen verbeteringen mogelijk zijn 15% tot 20%
- Bedrijven met groot potentieel voor verbetering scoren meestal &gt; 20% 
(*) waarden sterk afhankelijk van materiaalkost, type processen en aard van de producten. Bijvoorbeeld voor verspaanbewerking waarbij extreem veel materiaal verwijderd wordt en/of bij gebruik van erg dure grondstoffen kunnen mogelijk geen relevante besluiten getrokken obv van deze eenvoudige simulatie.
Voor inschatting tov world class kan u steeds contact opnemen met Sirris, Agoria.  
</t>
        </r>
      </text>
    </comment>
  </commentList>
</comments>
</file>

<file path=xl/sharedStrings.xml><?xml version="1.0" encoding="utf-8"?>
<sst xmlns="http://schemas.openxmlformats.org/spreadsheetml/2006/main" count="67" uniqueCount="52">
  <si>
    <t>€/jaar</t>
  </si>
  <si>
    <t>Totaal</t>
  </si>
  <si>
    <t>Nota's:</t>
  </si>
  <si>
    <t>(1)</t>
  </si>
  <si>
    <t>(2)</t>
  </si>
  <si>
    <t>(3)</t>
  </si>
  <si>
    <t>Inschatting van verloren productiekosten verbonden aan deze grondstoffen obv data uit de materialenscan (18% van de totale kosten)</t>
  </si>
  <si>
    <t xml:space="preserve">Vul de witte velden in en maak zo de verborgen kosten zichtbaar. </t>
  </si>
  <si>
    <t>1. GRONDSTOFSTROMEN</t>
  </si>
  <si>
    <t>2. AFVAL- EN NEVENSTROMEN</t>
  </si>
  <si>
    <t>Aandeel grondstof in totale kosten (1)</t>
  </si>
  <si>
    <t>Aandeel arbeid in totale kosten (1)</t>
  </si>
  <si>
    <t>Aandeel energie in totale kosten (1)</t>
  </si>
  <si>
    <t>Aandeel overige in totale kosten (1)</t>
  </si>
  <si>
    <t>Berekeningen</t>
  </si>
  <si>
    <t>Grondstoffen</t>
  </si>
  <si>
    <t>Arbeid</t>
  </si>
  <si>
    <t>Energie</t>
  </si>
  <si>
    <t>Overige</t>
  </si>
  <si>
    <t xml:space="preserve">Nuttig in product </t>
  </si>
  <si>
    <t>Verloren via afval</t>
  </si>
  <si>
    <t>Totale kosten</t>
  </si>
  <si>
    <t>Totale kost</t>
  </si>
  <si>
    <t>Referentie materialenscan</t>
  </si>
  <si>
    <t>Uw data</t>
  </si>
  <si>
    <t>UW DIRECTE GRONDSTOF KOST</t>
  </si>
  <si>
    <t>UW DIRECTE AFVAL KOST</t>
  </si>
  <si>
    <t>Aandeel van grondstoffen in uw totale kosten</t>
  </si>
  <si>
    <t>Aandeel van arbeid in uw totale kosten</t>
  </si>
  <si>
    <t>Aandeel van energie in uw totale kosten</t>
  </si>
  <si>
    <t>Aandeel van overige in uw totale kosten</t>
  </si>
  <si>
    <t>Inschatting obv uw kostverdeling</t>
  </si>
  <si>
    <t>Inschatting obv generieke kostverdeling</t>
  </si>
  <si>
    <t xml:space="preserve">Overige </t>
  </si>
  <si>
    <t>Uw totale grondstofkost</t>
  </si>
  <si>
    <t xml:space="preserve">Uw totale directe afval kost </t>
  </si>
  <si>
    <t>inschatting generieke kostverdeling</t>
  </si>
  <si>
    <t>Simuleer hier de impact van wijzigende verloren kost</t>
  </si>
  <si>
    <t xml:space="preserve">Afvalkost </t>
  </si>
  <si>
    <t>Resulterende  verloren grondstof kost</t>
  </si>
  <si>
    <t>Totale kosten: de productie kost machines , werkuren, energie, arbeid,…</t>
  </si>
  <si>
    <t>Verloren kosten als verhouding (3) tot totale productiekosten (2)</t>
  </si>
  <si>
    <t>Snelle simulatie van verborgen kosten verbonden aan afval- en nevenstromen</t>
  </si>
  <si>
    <t xml:space="preserve">Dit getal is de totale uitgave dat uw bedrijf doet voor de aankoop van grondstoffen, hulpstoffen (grondstffoen die niet in product terecht komen zoals reinigingsproducten), verpakkingsmateriaal, onderdelen,... </t>
  </si>
  <si>
    <t xml:space="preserve">Dit getal geeft weer hoeveel u betaald om uw afval op te halen, transporteren, verwerken en heffing wara van toepassing  (inclusief de huur van de containers). In het geval dat uw afval of nevenstroom geld opbrengt, vult u dus een negatief bedrag in. </t>
  </si>
  <si>
    <t>3. DATA VANUIT ANALYSE MATERIALENSCANS</t>
  </si>
  <si>
    <t>uw kostverdeling</t>
  </si>
  <si>
    <t xml:space="preserve">4. DATA VAN UW BEDRIJF </t>
  </si>
  <si>
    <t xml:space="preserve">3.1  SIMULATIE VOOR DE INGEGEVEN GRONDSTOF- EN AFVALKOST </t>
  </si>
  <si>
    <t xml:space="preserve">4.1  SIMULATIE VOOR DE INGEGEVEN GRONDSTOF- EN AFVALKOST </t>
  </si>
  <si>
    <t>Kost van aankoop grondstof in afval</t>
  </si>
  <si>
    <t>Inschatting van totale productiekosten ervan uitgaande dat deze 53% van de totale kosten vertegenwoordigen.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</si>
</sst>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Corbel"/>
      <family val="2"/>
    </font>
    <font>
      <sz val="14"/>
      <color theme="1"/>
      <name val="Corbel"/>
      <family val="2"/>
    </font>
    <font>
      <b/>
      <sz val="12"/>
      <color theme="0"/>
      <name val="Corbel"/>
      <family val="2"/>
    </font>
    <font>
      <sz val="11"/>
      <color theme="0"/>
      <name val="Corbel"/>
      <family val="2"/>
    </font>
    <font>
      <b/>
      <sz val="11"/>
      <color theme="0"/>
      <name val="Corbel"/>
      <family val="2"/>
    </font>
    <font>
      <b/>
      <sz val="12"/>
      <color theme="1"/>
      <name val="Corbel"/>
      <family val="2"/>
    </font>
    <font>
      <sz val="11"/>
      <color theme="4" tint="0.79998168889431442"/>
      <name val="Corbel"/>
      <family val="2"/>
    </font>
    <font>
      <b/>
      <sz val="16"/>
      <color theme="1"/>
      <name val="Corbel"/>
      <family val="2"/>
    </font>
    <font>
      <sz val="11"/>
      <color theme="7" tint="0.79998168889431442"/>
      <name val="Corbel"/>
      <family val="2"/>
    </font>
    <font>
      <sz val="10"/>
      <color theme="0" tint="-0.14999847407452621"/>
      <name val="Corbel"/>
      <family val="2"/>
    </font>
    <font>
      <b/>
      <sz val="11"/>
      <color rgb="FFFF0000"/>
      <name val="Corbel"/>
      <family val="2"/>
    </font>
    <font>
      <sz val="12"/>
      <color theme="1"/>
      <name val="Corbel"/>
      <family val="2"/>
    </font>
    <font>
      <b/>
      <sz val="14"/>
      <color theme="0"/>
      <name val="Corbel"/>
      <family val="2"/>
    </font>
    <font>
      <sz val="11"/>
      <color theme="2"/>
      <name val="Corbel"/>
      <family val="2"/>
    </font>
    <font>
      <sz val="11"/>
      <color theme="1" tint="0.499984740745262"/>
      <name val="Corbel"/>
      <family val="2"/>
    </font>
    <font>
      <i/>
      <sz val="11"/>
      <color theme="1" tint="0.499984740745262"/>
      <name val="Corbel"/>
      <family val="2"/>
    </font>
    <font>
      <b/>
      <sz val="11"/>
      <color theme="1"/>
      <name val="Corbel"/>
      <family val="2"/>
    </font>
    <font>
      <sz val="10"/>
      <color theme="1" tint="0.34998626667073579"/>
      <name val="Corbel"/>
      <family val="2"/>
    </font>
    <font>
      <sz val="10"/>
      <color theme="1"/>
      <name val="Corbel"/>
      <family val="2"/>
    </font>
    <font>
      <i/>
      <sz val="11"/>
      <color theme="0" tint="-0.14999847407452621"/>
      <name val="Corbel"/>
      <family val="2"/>
    </font>
    <font>
      <b/>
      <sz val="16"/>
      <color rgb="FF2D1329"/>
      <name val="Corbel"/>
      <family val="2"/>
    </font>
    <font>
      <sz val="14"/>
      <color rgb="FF2D1329"/>
      <name val="Corbel"/>
      <family val="2"/>
    </font>
    <font>
      <sz val="11"/>
      <color rgb="FF2D1329"/>
      <name val="Corbel"/>
      <family val="2"/>
    </font>
    <font>
      <b/>
      <sz val="12"/>
      <color rgb="FF2D1329"/>
      <name val="Corbel"/>
      <family val="2"/>
    </font>
    <font>
      <i/>
      <sz val="11"/>
      <color rgb="FF2D1329"/>
      <name val="Corbel"/>
      <family val="2"/>
    </font>
    <font>
      <b/>
      <sz val="11"/>
      <color rgb="FF2D1329"/>
      <name val="Corbel"/>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4200"/>
        <bgColor indexed="64"/>
      </patternFill>
    </fill>
    <fill>
      <patternFill patternType="solid">
        <fgColor rgb="FF75008D"/>
        <bgColor indexed="64"/>
      </patternFill>
    </fill>
    <fill>
      <patternFill patternType="solid">
        <fgColor rgb="FF627BF4"/>
        <bgColor indexed="64"/>
      </patternFill>
    </fill>
    <fill>
      <patternFill patternType="solid">
        <fgColor rgb="FF00687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4" fillId="0" borderId="0" xfId="0" applyFont="1"/>
    <xf numFmtId="0" fontId="4" fillId="2" borderId="0" xfId="0" applyFont="1" applyFill="1"/>
    <xf numFmtId="0" fontId="5" fillId="2" borderId="0" xfId="0" applyFont="1" applyFill="1"/>
    <xf numFmtId="3" fontId="11" fillId="3" borderId="0" xfId="0" applyNumberFormat="1" applyFont="1" applyFill="1" applyAlignment="1">
      <alignment horizontal="center"/>
    </xf>
    <xf numFmtId="3" fontId="14" fillId="0" borderId="0" xfId="0" applyNumberFormat="1" applyFont="1"/>
    <xf numFmtId="0" fontId="4" fillId="5" borderId="0" xfId="0" applyFont="1" applyFill="1"/>
    <xf numFmtId="0" fontId="6" fillId="5" borderId="0" xfId="0" applyFont="1" applyFill="1"/>
    <xf numFmtId="0" fontId="15" fillId="5" borderId="0" xfId="0" applyFont="1" applyFill="1"/>
    <xf numFmtId="0" fontId="15" fillId="6" borderId="0" xfId="0" applyFont="1" applyFill="1"/>
    <xf numFmtId="0" fontId="6" fillId="6" borderId="0" xfId="0" applyFont="1" applyFill="1"/>
    <xf numFmtId="0" fontId="4" fillId="6" borderId="0" xfId="0" applyFont="1" applyFill="1"/>
    <xf numFmtId="0" fontId="8" fillId="5" borderId="0" xfId="0" applyFont="1" applyFill="1"/>
    <xf numFmtId="0" fontId="16" fillId="5" borderId="0" xfId="0" applyFont="1" applyFill="1" applyAlignment="1">
      <alignment horizontal="right"/>
    </xf>
    <xf numFmtId="0" fontId="6" fillId="6" borderId="0" xfId="0" applyFont="1" applyFill="1" applyAlignment="1">
      <alignment horizontal="center"/>
    </xf>
    <xf numFmtId="0" fontId="16" fillId="6" borderId="0" xfId="0" applyFont="1" applyFill="1" applyAlignment="1">
      <alignment horizontal="right"/>
    </xf>
    <xf numFmtId="0" fontId="15" fillId="4" borderId="0" xfId="0" applyFont="1" applyFill="1"/>
    <xf numFmtId="0" fontId="4" fillId="4" borderId="0" xfId="0" applyFont="1" applyFill="1"/>
    <xf numFmtId="0" fontId="17" fillId="4" borderId="0" xfId="0" applyFont="1" applyFill="1"/>
    <xf numFmtId="9" fontId="18" fillId="4" borderId="0" xfId="1" applyFont="1" applyFill="1" applyBorder="1" applyAlignment="1">
      <alignment horizontal="center"/>
    </xf>
    <xf numFmtId="9" fontId="19" fillId="4" borderId="0" xfId="0" applyNumberFormat="1" applyFont="1" applyFill="1" applyAlignment="1">
      <alignment horizontal="center"/>
    </xf>
    <xf numFmtId="9" fontId="18" fillId="4" borderId="0" xfId="0" applyNumberFormat="1" applyFont="1" applyFill="1" applyAlignment="1">
      <alignment horizontal="center"/>
    </xf>
    <xf numFmtId="0" fontId="4" fillId="2" borderId="0" xfId="0" applyFont="1" applyFill="1" applyAlignment="1">
      <alignment horizontal="center"/>
    </xf>
    <xf numFmtId="0" fontId="21" fillId="2" borderId="0" xfId="0" quotePrefix="1" applyFont="1" applyFill="1" applyAlignment="1">
      <alignment horizontal="right"/>
    </xf>
    <xf numFmtId="0" fontId="21" fillId="2" borderId="0" xfId="0" applyFont="1" applyFill="1" applyAlignment="1">
      <alignment horizontal="left" wrapText="1"/>
    </xf>
    <xf numFmtId="0" fontId="22" fillId="2" borderId="0" xfId="0" applyFont="1" applyFill="1" applyAlignment="1">
      <alignment horizontal="left"/>
    </xf>
    <xf numFmtId="0" fontId="21" fillId="2" borderId="0" xfId="0" quotePrefix="1" applyFont="1" applyFill="1" applyAlignment="1">
      <alignment horizontal="right" vertical="top"/>
    </xf>
    <xf numFmtId="0" fontId="21" fillId="2" borderId="0" xfId="0" applyFont="1" applyFill="1" applyAlignment="1">
      <alignment horizontal="left" vertical="top" wrapText="1"/>
    </xf>
    <xf numFmtId="0" fontId="23" fillId="0" borderId="0" xfId="0" applyFont="1"/>
    <xf numFmtId="0" fontId="23" fillId="0" borderId="0" xfId="0" applyFont="1" applyAlignment="1">
      <alignment horizontal="center"/>
    </xf>
    <xf numFmtId="0" fontId="4" fillId="0" borderId="0" xfId="0" applyFont="1" applyAlignment="1">
      <alignment horizontal="center"/>
    </xf>
    <xf numFmtId="0" fontId="23" fillId="0" borderId="0" xfId="0" applyFont="1" applyAlignment="1">
      <alignment horizontal="right"/>
    </xf>
    <xf numFmtId="1" fontId="23" fillId="0" borderId="0" xfId="0" applyNumberFormat="1" applyFont="1"/>
    <xf numFmtId="1" fontId="4" fillId="0" borderId="0" xfId="0" applyNumberFormat="1" applyFont="1"/>
    <xf numFmtId="1" fontId="23" fillId="0" borderId="0" xfId="0" applyNumberFormat="1" applyFont="1" applyAlignment="1">
      <alignment horizontal="right"/>
    </xf>
    <xf numFmtId="1" fontId="23" fillId="0" borderId="0" xfId="0" quotePrefix="1" applyNumberFormat="1" applyFont="1" applyAlignment="1">
      <alignment horizontal="right"/>
    </xf>
    <xf numFmtId="0" fontId="24" fillId="2" borderId="0" xfId="0" applyFont="1" applyFill="1"/>
    <xf numFmtId="0" fontId="25" fillId="2" borderId="0" xfId="0" applyFont="1" applyFill="1" applyAlignment="1">
      <alignment vertical="top"/>
    </xf>
    <xf numFmtId="0" fontId="26" fillId="4" borderId="0" xfId="0" applyFont="1" applyFill="1"/>
    <xf numFmtId="9" fontId="27" fillId="3" borderId="0" xfId="0" applyNumberFormat="1" applyFont="1" applyFill="1" applyAlignment="1">
      <alignment horizontal="center"/>
    </xf>
    <xf numFmtId="9" fontId="28" fillId="4" borderId="0" xfId="0" applyNumberFormat="1" applyFont="1" applyFill="1" applyAlignment="1">
      <alignment horizontal="center"/>
    </xf>
    <xf numFmtId="0" fontId="26" fillId="4" borderId="0" xfId="0" applyFont="1" applyFill="1" applyAlignment="1">
      <alignment horizontal="center"/>
    </xf>
    <xf numFmtId="9" fontId="26" fillId="3" borderId="0" xfId="0" applyNumberFormat="1" applyFont="1" applyFill="1" applyAlignment="1">
      <alignment horizontal="center"/>
    </xf>
    <xf numFmtId="0" fontId="29" fillId="2" borderId="0" xfId="0" applyFont="1" applyFill="1"/>
    <xf numFmtId="0" fontId="4" fillId="7" borderId="0" xfId="0" applyFont="1" applyFill="1"/>
    <xf numFmtId="0" fontId="6" fillId="7" borderId="0" xfId="0" applyFont="1" applyFill="1"/>
    <xf numFmtId="0" fontId="7" fillId="7" borderId="0" xfId="0" applyFont="1" applyFill="1"/>
    <xf numFmtId="0" fontId="8" fillId="7" borderId="0" xfId="0" applyFont="1" applyFill="1" applyAlignment="1">
      <alignment horizontal="right"/>
    </xf>
    <xf numFmtId="0" fontId="8" fillId="7" borderId="0" xfId="0" applyFont="1" applyFill="1" applyAlignment="1">
      <alignment horizontal="center"/>
    </xf>
    <xf numFmtId="0" fontId="6" fillId="7" borderId="0" xfId="0" applyFont="1" applyFill="1" applyAlignment="1">
      <alignment horizontal="center"/>
    </xf>
    <xf numFmtId="0" fontId="9" fillId="7" borderId="0" xfId="0" applyFont="1" applyFill="1" applyAlignment="1">
      <alignment vertical="center"/>
    </xf>
    <xf numFmtId="0" fontId="10" fillId="7" borderId="0" xfId="0" applyFont="1" applyFill="1" applyAlignment="1">
      <alignment horizontal="center"/>
    </xf>
    <xf numFmtId="3" fontId="4" fillId="7" borderId="0" xfId="0" applyNumberFormat="1" applyFont="1" applyFill="1" applyAlignment="1">
      <alignment horizontal="center"/>
    </xf>
    <xf numFmtId="0" fontId="13" fillId="7" borderId="0" xfId="0" applyFont="1" applyFill="1" applyAlignment="1">
      <alignment horizontal="left" vertical="top" wrapText="1"/>
    </xf>
    <xf numFmtId="0" fontId="4" fillId="8" borderId="0" xfId="0" applyFont="1" applyFill="1"/>
    <xf numFmtId="0" fontId="6" fillId="8" borderId="0" xfId="0" applyFont="1" applyFill="1"/>
    <xf numFmtId="0" fontId="7" fillId="8" borderId="0" xfId="0" applyFont="1" applyFill="1"/>
    <xf numFmtId="0" fontId="8" fillId="8" borderId="0" xfId="0" applyFont="1" applyFill="1" applyAlignment="1">
      <alignment horizontal="right"/>
    </xf>
    <xf numFmtId="0" fontId="8" fillId="8" borderId="0" xfId="0" applyFont="1" applyFill="1" applyAlignment="1">
      <alignment horizontal="center"/>
    </xf>
    <xf numFmtId="0" fontId="6" fillId="8" borderId="0" xfId="0" applyFont="1" applyFill="1" applyAlignment="1">
      <alignment horizontal="center"/>
    </xf>
    <xf numFmtId="0" fontId="9" fillId="8" borderId="0" xfId="0" applyFont="1" applyFill="1" applyAlignment="1">
      <alignment vertical="center"/>
    </xf>
    <xf numFmtId="0" fontId="12" fillId="8" borderId="0" xfId="0" applyFont="1" applyFill="1" applyAlignment="1">
      <alignment horizontal="center"/>
    </xf>
    <xf numFmtId="3" fontId="4" fillId="8" borderId="0" xfId="0" applyNumberFormat="1" applyFont="1" applyFill="1" applyAlignment="1">
      <alignment horizontal="center"/>
    </xf>
    <xf numFmtId="0" fontId="13" fillId="8" borderId="0" xfId="0" applyFont="1" applyFill="1" applyAlignment="1">
      <alignment horizontal="left" vertical="top" wrapText="1"/>
    </xf>
    <xf numFmtId="0" fontId="4" fillId="9" borderId="0" xfId="0" applyFont="1" applyFill="1"/>
    <xf numFmtId="0" fontId="6" fillId="9" borderId="0" xfId="0" applyFont="1" applyFill="1"/>
    <xf numFmtId="0" fontId="4" fillId="9" borderId="0" xfId="0" applyFont="1" applyFill="1" applyAlignment="1">
      <alignment horizontal="center"/>
    </xf>
    <xf numFmtId="1" fontId="4" fillId="9" borderId="0" xfId="0" applyNumberFormat="1" applyFont="1" applyFill="1" applyAlignment="1">
      <alignment horizontal="center"/>
    </xf>
    <xf numFmtId="0" fontId="8" fillId="9" borderId="0" xfId="0" applyFont="1" applyFill="1" applyAlignment="1">
      <alignment horizontal="right"/>
    </xf>
    <xf numFmtId="0" fontId="16" fillId="9" borderId="0" xfId="0" applyFont="1" applyFill="1" applyAlignment="1">
      <alignment horizontal="center"/>
    </xf>
    <xf numFmtId="0" fontId="16" fillId="9" borderId="0" xfId="0" applyFont="1" applyFill="1" applyAlignment="1">
      <alignment horizontal="right"/>
    </xf>
    <xf numFmtId="3" fontId="20" fillId="9" borderId="0" xfId="0" applyNumberFormat="1" applyFont="1" applyFill="1"/>
    <xf numFmtId="3" fontId="14" fillId="9" borderId="0" xfId="0" applyNumberFormat="1" applyFont="1" applyFill="1"/>
    <xf numFmtId="1" fontId="4" fillId="10" borderId="0" xfId="0" applyNumberFormat="1" applyFont="1" applyFill="1" applyAlignment="1">
      <alignment horizontal="center"/>
    </xf>
    <xf numFmtId="0" fontId="6" fillId="10" borderId="0" xfId="0" applyFont="1" applyFill="1"/>
    <xf numFmtId="0" fontId="4" fillId="10" borderId="0" xfId="0" applyFont="1" applyFill="1"/>
    <xf numFmtId="1" fontId="16" fillId="10" borderId="0" xfId="0" applyNumberFormat="1" applyFont="1" applyFill="1" applyAlignment="1">
      <alignment horizontal="center"/>
    </xf>
    <xf numFmtId="0" fontId="8" fillId="10" borderId="0" xfId="0" applyFont="1" applyFill="1" applyAlignment="1">
      <alignment horizontal="right"/>
    </xf>
    <xf numFmtId="1" fontId="16" fillId="10" borderId="0" xfId="0" applyNumberFormat="1" applyFont="1" applyFill="1" applyAlignment="1">
      <alignment horizontal="right"/>
    </xf>
    <xf numFmtId="3" fontId="20" fillId="10" borderId="0" xfId="0" applyNumberFormat="1" applyFont="1" applyFill="1"/>
    <xf numFmtId="3" fontId="14" fillId="10" borderId="0" xfId="0" applyNumberFormat="1" applyFont="1" applyFill="1"/>
  </cellXfs>
  <cellStyles count="2">
    <cellStyle name="Normal" xfId="0" builtinId="0"/>
    <cellStyle name="Percent" xfId="1" builtinId="5"/>
  </cellStyles>
  <dxfs count="1">
    <dxf>
      <font>
        <color rgb="FFFF0000"/>
      </font>
    </dxf>
  </dxfs>
  <tableStyles count="0" defaultTableStyle="TableStyleMedium2" defaultPivotStyle="PivotStyleLight16"/>
  <colors>
    <mruColors>
      <color rgb="FF006872"/>
      <color rgb="FF627BF4"/>
      <color rgb="FF75008D"/>
      <color rgb="FFFF4200"/>
      <color rgb="FFFF715B"/>
      <color rgb="FF00DDC1"/>
      <color rgb="FFD6BEFF"/>
      <color rgb="FFFFB9CA"/>
      <color rgb="FF2D132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solidFill>
                  <a:srgbClr val="2D1329"/>
                </a:solidFill>
                <a:latin typeface="Corbel" panose="020B0503020204020204" pitchFamily="34" charset="0"/>
              </a:rPr>
              <a:t>Nuttig en</a:t>
            </a:r>
            <a:r>
              <a:rPr lang="en-US" sz="1200" baseline="0">
                <a:solidFill>
                  <a:srgbClr val="2D1329"/>
                </a:solidFill>
                <a:latin typeface="Corbel" panose="020B0503020204020204" pitchFamily="34" charset="0"/>
              </a:rPr>
              <a:t> verloren kosten</a:t>
            </a:r>
          </a:p>
          <a:p>
            <a:pPr>
              <a:defRPr/>
            </a:pPr>
            <a:r>
              <a:rPr lang="en-US" sz="1200" baseline="0">
                <a:solidFill>
                  <a:srgbClr val="2D1329"/>
                </a:solidFill>
                <a:latin typeface="Corbel" panose="020B0503020204020204" pitchFamily="34" charset="0"/>
              </a:rPr>
              <a:t>obv generiek kostverdeling</a:t>
            </a:r>
            <a:endParaRPr lang="en-US" sz="1200">
              <a:solidFill>
                <a:srgbClr val="2D1329"/>
              </a:solidFill>
              <a:latin typeface="Corbel" panose="020B0503020204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manualLayout>
          <c:layoutTarget val="inner"/>
          <c:xMode val="edge"/>
          <c:yMode val="edge"/>
          <c:x val="0.25996775174444658"/>
          <c:y val="0.29061371841155237"/>
          <c:w val="0.72962838486652581"/>
          <c:h val="0.42615291319631976"/>
        </c:manualLayout>
      </c:layout>
      <c:barChart>
        <c:barDir val="col"/>
        <c:grouping val="stacked"/>
        <c:varyColors val="0"/>
        <c:ser>
          <c:idx val="0"/>
          <c:order val="0"/>
          <c:tx>
            <c:strRef>
              <c:f>'Simulatie  '!$D$79</c:f>
              <c:strCache>
                <c:ptCount val="1"/>
                <c:pt idx="0">
                  <c:v>Grondstoffen</c:v>
                </c:pt>
              </c:strCache>
            </c:strRef>
          </c:tx>
          <c:spPr>
            <a:solidFill>
              <a:srgbClr val="FF715B"/>
            </a:solidFill>
            <a:ln>
              <a:noFill/>
            </a:ln>
            <a:effectLst/>
          </c:spPr>
          <c:invertIfNegative val="0"/>
          <c:cat>
            <c:strRef>
              <c:f>'Simulatie  '!$F$78:$G$78</c:f>
              <c:strCache>
                <c:ptCount val="2"/>
                <c:pt idx="0">
                  <c:v>Nuttig in product </c:v>
                </c:pt>
                <c:pt idx="1">
                  <c:v>Verloren via afval</c:v>
                </c:pt>
              </c:strCache>
            </c:strRef>
          </c:cat>
          <c:val>
            <c:numRef>
              <c:f>'Simulatie  '!$F$79:$G$79</c:f>
              <c:numCache>
                <c:formatCode>0</c:formatCode>
                <c:ptCount val="2"/>
                <c:pt idx="0">
                  <c:v>820000</c:v>
                </c:pt>
                <c:pt idx="1">
                  <c:v>180000</c:v>
                </c:pt>
              </c:numCache>
            </c:numRef>
          </c:val>
          <c:extLst>
            <c:ext xmlns:c16="http://schemas.microsoft.com/office/drawing/2014/chart" uri="{C3380CC4-5D6E-409C-BE32-E72D297353CC}">
              <c16:uniqueId val="{00000000-3316-464A-9F81-CB5CDA43288F}"/>
            </c:ext>
          </c:extLst>
        </c:ser>
        <c:ser>
          <c:idx val="1"/>
          <c:order val="1"/>
          <c:tx>
            <c:strRef>
              <c:f>'Simulatie  '!$D$80</c:f>
              <c:strCache>
                <c:ptCount val="1"/>
                <c:pt idx="0">
                  <c:v>Arbeid</c:v>
                </c:pt>
              </c:strCache>
            </c:strRef>
          </c:tx>
          <c:spPr>
            <a:solidFill>
              <a:srgbClr val="FFB9CA"/>
            </a:solidFill>
            <a:ln>
              <a:noFill/>
            </a:ln>
            <a:effectLst/>
          </c:spPr>
          <c:invertIfNegative val="0"/>
          <c:cat>
            <c:strRef>
              <c:f>'Simulatie  '!$F$78:$G$78</c:f>
              <c:strCache>
                <c:ptCount val="2"/>
                <c:pt idx="0">
                  <c:v>Nuttig in product </c:v>
                </c:pt>
                <c:pt idx="1">
                  <c:v>Verloren via afval</c:v>
                </c:pt>
              </c:strCache>
            </c:strRef>
          </c:cat>
          <c:val>
            <c:numRef>
              <c:f>'Simulatie  '!$F$80:$G$80</c:f>
              <c:numCache>
                <c:formatCode>0</c:formatCode>
                <c:ptCount val="2"/>
                <c:pt idx="0">
                  <c:v>464150.94339622644</c:v>
                </c:pt>
                <c:pt idx="1">
                  <c:v>101886.7924528302</c:v>
                </c:pt>
              </c:numCache>
            </c:numRef>
          </c:val>
          <c:extLst>
            <c:ext xmlns:c16="http://schemas.microsoft.com/office/drawing/2014/chart" uri="{C3380CC4-5D6E-409C-BE32-E72D297353CC}">
              <c16:uniqueId val="{00000000-C0BE-4B12-81A4-691B1B99070A}"/>
            </c:ext>
          </c:extLst>
        </c:ser>
        <c:ser>
          <c:idx val="2"/>
          <c:order val="2"/>
          <c:tx>
            <c:strRef>
              <c:f>'Simulatie  '!$D$81</c:f>
              <c:strCache>
                <c:ptCount val="1"/>
                <c:pt idx="0">
                  <c:v>Energie</c:v>
                </c:pt>
              </c:strCache>
            </c:strRef>
          </c:tx>
          <c:spPr>
            <a:solidFill>
              <a:srgbClr val="D6BEFF"/>
            </a:solidFill>
            <a:ln>
              <a:noFill/>
            </a:ln>
            <a:effectLst/>
          </c:spPr>
          <c:invertIfNegative val="0"/>
          <c:cat>
            <c:strRef>
              <c:f>'Simulatie  '!$F$78:$G$78</c:f>
              <c:strCache>
                <c:ptCount val="2"/>
                <c:pt idx="0">
                  <c:v>Nuttig in product </c:v>
                </c:pt>
                <c:pt idx="1">
                  <c:v>Verloren via afval</c:v>
                </c:pt>
              </c:strCache>
            </c:strRef>
          </c:cat>
          <c:val>
            <c:numRef>
              <c:f>'Simulatie  '!$F$81:$G$81</c:f>
              <c:numCache>
                <c:formatCode>0</c:formatCode>
                <c:ptCount val="2"/>
                <c:pt idx="0">
                  <c:v>154716.98113207548</c:v>
                </c:pt>
                <c:pt idx="1">
                  <c:v>33962.264150943396</c:v>
                </c:pt>
              </c:numCache>
            </c:numRef>
          </c:val>
          <c:extLst>
            <c:ext xmlns:c16="http://schemas.microsoft.com/office/drawing/2014/chart" uri="{C3380CC4-5D6E-409C-BE32-E72D297353CC}">
              <c16:uniqueId val="{00000001-C0BE-4B12-81A4-691B1B99070A}"/>
            </c:ext>
          </c:extLst>
        </c:ser>
        <c:ser>
          <c:idx val="3"/>
          <c:order val="3"/>
          <c:tx>
            <c:strRef>
              <c:f>'Simulatie  '!$D$82</c:f>
              <c:strCache>
                <c:ptCount val="1"/>
                <c:pt idx="0">
                  <c:v>Overige</c:v>
                </c:pt>
              </c:strCache>
            </c:strRef>
          </c:tx>
          <c:spPr>
            <a:solidFill>
              <a:srgbClr val="00DDC1"/>
            </a:solidFill>
            <a:ln>
              <a:noFill/>
            </a:ln>
            <a:effectLst/>
          </c:spPr>
          <c:invertIfNegative val="0"/>
          <c:cat>
            <c:strRef>
              <c:f>'Simulatie  '!$F$78:$G$78</c:f>
              <c:strCache>
                <c:ptCount val="2"/>
                <c:pt idx="0">
                  <c:v>Nuttig in product </c:v>
                </c:pt>
                <c:pt idx="1">
                  <c:v>Verloren via afval</c:v>
                </c:pt>
              </c:strCache>
            </c:strRef>
          </c:cat>
          <c:val>
            <c:numRef>
              <c:f>'Simulatie  '!$F$82:$G$82</c:f>
              <c:numCache>
                <c:formatCode>0</c:formatCode>
                <c:ptCount val="2"/>
                <c:pt idx="0">
                  <c:v>108301.88679245285</c:v>
                </c:pt>
                <c:pt idx="1">
                  <c:v>23773.58490566038</c:v>
                </c:pt>
              </c:numCache>
            </c:numRef>
          </c:val>
          <c:extLst>
            <c:ext xmlns:c16="http://schemas.microsoft.com/office/drawing/2014/chart" uri="{C3380CC4-5D6E-409C-BE32-E72D297353CC}">
              <c16:uniqueId val="{00000002-C0BE-4B12-81A4-691B1B99070A}"/>
            </c:ext>
          </c:extLst>
        </c:ser>
        <c:dLbls>
          <c:showLegendKey val="0"/>
          <c:showVal val="0"/>
          <c:showCatName val="0"/>
          <c:showSerName val="0"/>
          <c:showPercent val="0"/>
          <c:showBubbleSize val="0"/>
        </c:dLbls>
        <c:gapWidth val="150"/>
        <c:overlap val="100"/>
        <c:axId val="1062889391"/>
        <c:axId val="906913743"/>
      </c:barChart>
      <c:catAx>
        <c:axId val="1062889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rbel" panose="020B0503020204020204" pitchFamily="34" charset="0"/>
                <a:ea typeface="+mn-ea"/>
                <a:cs typeface="+mn-cs"/>
              </a:defRPr>
            </a:pPr>
            <a:endParaRPr lang="en-BE"/>
          </a:p>
        </c:txPr>
        <c:crossAx val="906913743"/>
        <c:crosses val="autoZero"/>
        <c:auto val="1"/>
        <c:lblAlgn val="ctr"/>
        <c:lblOffset val="100"/>
        <c:noMultiLvlLbl val="0"/>
      </c:catAx>
      <c:valAx>
        <c:axId val="9069137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rbel" panose="020B0503020204020204" pitchFamily="34" charset="0"/>
                <a:ea typeface="+mn-ea"/>
                <a:cs typeface="+mn-cs"/>
              </a:defRPr>
            </a:pPr>
            <a:endParaRPr lang="en-BE"/>
          </a:p>
        </c:txPr>
        <c:crossAx val="1062889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rbel" panose="020B0503020204020204" pitchFamily="34" charset="0"/>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00" b="0" i="0" u="none" strike="noStrike" kern="1200" spc="0" baseline="0">
                <a:solidFill>
                  <a:sysClr val="windowText" lastClr="000000">
                    <a:lumMod val="65000"/>
                    <a:lumOff val="35000"/>
                  </a:sysClr>
                </a:solidFill>
                <a:latin typeface="+mn-lt"/>
                <a:ea typeface="+mn-ea"/>
                <a:cs typeface="+mn-cs"/>
              </a:defRPr>
            </a:pPr>
            <a:r>
              <a:rPr lang="en-US" sz="1200" b="0" i="0" u="none" strike="noStrike" kern="1200" spc="0" baseline="0">
                <a:solidFill>
                  <a:srgbClr val="2D1329"/>
                </a:solidFill>
                <a:latin typeface="Corbel" panose="020B0503020204020204" pitchFamily="34" charset="0"/>
                <a:ea typeface="+mn-ea"/>
                <a:cs typeface="+mn-cs"/>
              </a:rPr>
              <a:t>Nuttig en verloren kosten</a:t>
            </a:r>
          </a:p>
          <a:p>
            <a:pPr algn="ctr" rtl="0">
              <a:defRPr lang="en-US" sz="1200">
                <a:solidFill>
                  <a:sysClr val="windowText" lastClr="000000">
                    <a:lumMod val="65000"/>
                    <a:lumOff val="35000"/>
                  </a:sysClr>
                </a:solidFill>
              </a:defRPr>
            </a:pPr>
            <a:r>
              <a:rPr lang="en-US" sz="1200" b="0" i="0" u="none" strike="noStrike" kern="1200" spc="0" baseline="0">
                <a:solidFill>
                  <a:srgbClr val="2D1329"/>
                </a:solidFill>
                <a:latin typeface="Corbel" panose="020B0503020204020204" pitchFamily="34" charset="0"/>
                <a:ea typeface="+mn-ea"/>
                <a:cs typeface="+mn-cs"/>
              </a:rPr>
              <a:t>obv uw kostverdeling</a:t>
            </a:r>
          </a:p>
        </c:rich>
      </c:tx>
      <c:overlay val="0"/>
      <c:spPr>
        <a:noFill/>
        <a:ln>
          <a:noFill/>
        </a:ln>
        <a:effectLst/>
      </c:spPr>
      <c:txPr>
        <a:bodyPr rot="0" spcFirstLastPara="1" vertOverflow="ellipsis" vert="horz" wrap="square" anchor="ctr" anchorCtr="1"/>
        <a:lstStyle/>
        <a:p>
          <a:pPr algn="ctr" rtl="0">
            <a:defRPr lang="en-US" sz="1200" b="0" i="0" u="none" strike="noStrike" kern="1200" spc="0" baseline="0">
              <a:solidFill>
                <a:sysClr val="windowText" lastClr="000000">
                  <a:lumMod val="65000"/>
                  <a:lumOff val="35000"/>
                </a:sysClr>
              </a:solidFill>
              <a:latin typeface="+mn-lt"/>
              <a:ea typeface="+mn-ea"/>
              <a:cs typeface="+mn-cs"/>
            </a:defRPr>
          </a:pPr>
          <a:endParaRPr lang="en-BE"/>
        </a:p>
      </c:txPr>
    </c:title>
    <c:autoTitleDeleted val="0"/>
    <c:plotArea>
      <c:layout>
        <c:manualLayout>
          <c:layoutTarget val="inner"/>
          <c:xMode val="edge"/>
          <c:yMode val="edge"/>
          <c:x val="0.16441831757331704"/>
          <c:y val="0.2462037037037037"/>
          <c:w val="0.79752993204616551"/>
          <c:h val="0.5358639545056868"/>
        </c:manualLayout>
      </c:layout>
      <c:barChart>
        <c:barDir val="col"/>
        <c:grouping val="stacked"/>
        <c:varyColors val="0"/>
        <c:ser>
          <c:idx val="0"/>
          <c:order val="0"/>
          <c:tx>
            <c:strRef>
              <c:f>'Simulatie  '!$M$79</c:f>
              <c:strCache>
                <c:ptCount val="1"/>
                <c:pt idx="0">
                  <c:v>Grondstoffen</c:v>
                </c:pt>
              </c:strCache>
            </c:strRef>
          </c:tx>
          <c:spPr>
            <a:solidFill>
              <a:srgbClr val="FF715B"/>
            </a:solidFill>
            <a:ln>
              <a:noFill/>
            </a:ln>
            <a:effectLst/>
          </c:spPr>
          <c:invertIfNegative val="0"/>
          <c:cat>
            <c:strRef>
              <c:f>'Simulatie  '!$O$78:$P$78</c:f>
              <c:strCache>
                <c:ptCount val="2"/>
                <c:pt idx="0">
                  <c:v>Nuttig in product </c:v>
                </c:pt>
                <c:pt idx="1">
                  <c:v>Verloren via afval</c:v>
                </c:pt>
              </c:strCache>
            </c:strRef>
          </c:cat>
          <c:val>
            <c:numRef>
              <c:f>'Simulatie  '!$O$79:$P$79</c:f>
              <c:numCache>
                <c:formatCode>0</c:formatCode>
                <c:ptCount val="2"/>
                <c:pt idx="0">
                  <c:v>820000</c:v>
                </c:pt>
                <c:pt idx="1">
                  <c:v>180000</c:v>
                </c:pt>
              </c:numCache>
            </c:numRef>
          </c:val>
          <c:extLst>
            <c:ext xmlns:c16="http://schemas.microsoft.com/office/drawing/2014/chart" uri="{C3380CC4-5D6E-409C-BE32-E72D297353CC}">
              <c16:uniqueId val="{00000000-4EA6-412D-A8CF-96C870A3B778}"/>
            </c:ext>
          </c:extLst>
        </c:ser>
        <c:ser>
          <c:idx val="1"/>
          <c:order val="1"/>
          <c:tx>
            <c:strRef>
              <c:f>'Simulatie  '!$M$80</c:f>
              <c:strCache>
                <c:ptCount val="1"/>
                <c:pt idx="0">
                  <c:v>Arbeid</c:v>
                </c:pt>
              </c:strCache>
            </c:strRef>
          </c:tx>
          <c:spPr>
            <a:solidFill>
              <a:srgbClr val="FFB9CA"/>
            </a:solidFill>
            <a:ln>
              <a:noFill/>
            </a:ln>
            <a:effectLst/>
          </c:spPr>
          <c:invertIfNegative val="0"/>
          <c:cat>
            <c:strRef>
              <c:f>'Simulatie  '!$O$78:$P$78</c:f>
              <c:strCache>
                <c:ptCount val="2"/>
                <c:pt idx="0">
                  <c:v>Nuttig in product </c:v>
                </c:pt>
                <c:pt idx="1">
                  <c:v>Verloren via afval</c:v>
                </c:pt>
              </c:strCache>
            </c:strRef>
          </c:cat>
          <c:val>
            <c:numRef>
              <c:f>'Simulatie  '!$O$80:$P$80</c:f>
              <c:numCache>
                <c:formatCode>0</c:formatCode>
                <c:ptCount val="2"/>
                <c:pt idx="0">
                  <c:v>410000</c:v>
                </c:pt>
                <c:pt idx="1">
                  <c:v>90000</c:v>
                </c:pt>
              </c:numCache>
            </c:numRef>
          </c:val>
          <c:extLst>
            <c:ext xmlns:c16="http://schemas.microsoft.com/office/drawing/2014/chart" uri="{C3380CC4-5D6E-409C-BE32-E72D297353CC}">
              <c16:uniqueId val="{00000001-4EA6-412D-A8CF-96C870A3B778}"/>
            </c:ext>
          </c:extLst>
        </c:ser>
        <c:ser>
          <c:idx val="2"/>
          <c:order val="2"/>
          <c:tx>
            <c:strRef>
              <c:f>'Simulatie  '!$M$81</c:f>
              <c:strCache>
                <c:ptCount val="1"/>
                <c:pt idx="0">
                  <c:v>Energie</c:v>
                </c:pt>
              </c:strCache>
            </c:strRef>
          </c:tx>
          <c:spPr>
            <a:solidFill>
              <a:srgbClr val="D6BEFF"/>
            </a:solidFill>
            <a:ln>
              <a:noFill/>
            </a:ln>
            <a:effectLst/>
          </c:spPr>
          <c:invertIfNegative val="0"/>
          <c:cat>
            <c:strRef>
              <c:f>'Simulatie  '!$O$78:$P$78</c:f>
              <c:strCache>
                <c:ptCount val="2"/>
                <c:pt idx="0">
                  <c:v>Nuttig in product </c:v>
                </c:pt>
                <c:pt idx="1">
                  <c:v>Verloren via afval</c:v>
                </c:pt>
              </c:strCache>
            </c:strRef>
          </c:cat>
          <c:val>
            <c:numRef>
              <c:f>'Simulatie  '!$O$81:$P$81</c:f>
              <c:numCache>
                <c:formatCode>0</c:formatCode>
                <c:ptCount val="2"/>
                <c:pt idx="0">
                  <c:v>164000</c:v>
                </c:pt>
                <c:pt idx="1">
                  <c:v>36000</c:v>
                </c:pt>
              </c:numCache>
            </c:numRef>
          </c:val>
          <c:extLst>
            <c:ext xmlns:c16="http://schemas.microsoft.com/office/drawing/2014/chart" uri="{C3380CC4-5D6E-409C-BE32-E72D297353CC}">
              <c16:uniqueId val="{00000000-9AE7-4CC7-83D4-573ACBC27002}"/>
            </c:ext>
          </c:extLst>
        </c:ser>
        <c:ser>
          <c:idx val="3"/>
          <c:order val="3"/>
          <c:tx>
            <c:strRef>
              <c:f>'Simulatie  '!$M$82</c:f>
              <c:strCache>
                <c:ptCount val="1"/>
                <c:pt idx="0">
                  <c:v>Overige</c:v>
                </c:pt>
              </c:strCache>
            </c:strRef>
          </c:tx>
          <c:spPr>
            <a:solidFill>
              <a:srgbClr val="00DDC1"/>
            </a:solidFill>
            <a:ln>
              <a:noFill/>
            </a:ln>
            <a:effectLst/>
          </c:spPr>
          <c:invertIfNegative val="0"/>
          <c:cat>
            <c:strRef>
              <c:f>'Simulatie  '!$O$78:$P$78</c:f>
              <c:strCache>
                <c:ptCount val="2"/>
                <c:pt idx="0">
                  <c:v>Nuttig in product </c:v>
                </c:pt>
                <c:pt idx="1">
                  <c:v>Verloren via afval</c:v>
                </c:pt>
              </c:strCache>
            </c:strRef>
          </c:cat>
          <c:val>
            <c:numRef>
              <c:f>'Simulatie  '!$O$82:$P$82</c:f>
              <c:numCache>
                <c:formatCode>0</c:formatCode>
                <c:ptCount val="2"/>
                <c:pt idx="0">
                  <c:v>82000</c:v>
                </c:pt>
                <c:pt idx="1">
                  <c:v>18000</c:v>
                </c:pt>
              </c:numCache>
            </c:numRef>
          </c:val>
          <c:extLst>
            <c:ext xmlns:c16="http://schemas.microsoft.com/office/drawing/2014/chart" uri="{C3380CC4-5D6E-409C-BE32-E72D297353CC}">
              <c16:uniqueId val="{00000001-9AE7-4CC7-83D4-573ACBC27002}"/>
            </c:ext>
          </c:extLst>
        </c:ser>
        <c:dLbls>
          <c:showLegendKey val="0"/>
          <c:showVal val="0"/>
          <c:showCatName val="0"/>
          <c:showSerName val="0"/>
          <c:showPercent val="0"/>
          <c:showBubbleSize val="0"/>
        </c:dLbls>
        <c:gapWidth val="150"/>
        <c:overlap val="100"/>
        <c:axId val="1062889391"/>
        <c:axId val="906913743"/>
      </c:barChart>
      <c:catAx>
        <c:axId val="1062889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rbel" panose="020B0503020204020204" pitchFamily="34" charset="0"/>
                <a:ea typeface="+mn-ea"/>
                <a:cs typeface="+mn-cs"/>
              </a:defRPr>
            </a:pPr>
            <a:endParaRPr lang="en-BE"/>
          </a:p>
        </c:txPr>
        <c:crossAx val="906913743"/>
        <c:crosses val="autoZero"/>
        <c:auto val="1"/>
        <c:lblAlgn val="ctr"/>
        <c:lblOffset val="100"/>
        <c:noMultiLvlLbl val="0"/>
      </c:catAx>
      <c:valAx>
        <c:axId val="9069137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rbel" panose="020B0503020204020204" pitchFamily="34" charset="0"/>
                <a:ea typeface="+mn-ea"/>
                <a:cs typeface="+mn-cs"/>
              </a:defRPr>
            </a:pPr>
            <a:endParaRPr lang="en-BE"/>
          </a:p>
        </c:txPr>
        <c:crossAx val="1062889391"/>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rbel" panose="020B0503020204020204" pitchFamily="34" charset="0"/>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2D1329"/>
                </a:solidFill>
              </a:rPr>
              <a:t>Detail</a:t>
            </a:r>
            <a:r>
              <a:rPr lang="en-US" b="1" baseline="0">
                <a:solidFill>
                  <a:srgbClr val="2D1329"/>
                </a:solidFill>
              </a:rPr>
              <a:t> van k</a:t>
            </a:r>
            <a:r>
              <a:rPr lang="en-US" b="1">
                <a:solidFill>
                  <a:srgbClr val="2D1329"/>
                </a:solidFill>
              </a:rPr>
              <a:t>osten</a:t>
            </a:r>
            <a:r>
              <a:rPr lang="en-US" b="1" baseline="0">
                <a:solidFill>
                  <a:srgbClr val="2D1329"/>
                </a:solidFill>
              </a:rPr>
              <a:t> door verloren grondstof</a:t>
            </a:r>
            <a:endParaRPr lang="en-US" b="1">
              <a:solidFill>
                <a:srgbClr val="2D1329"/>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barChart>
        <c:barDir val="col"/>
        <c:grouping val="clustered"/>
        <c:varyColors val="0"/>
        <c:ser>
          <c:idx val="0"/>
          <c:order val="0"/>
          <c:spPr>
            <a:solidFill>
              <a:srgbClr val="FF715B"/>
            </a:solidFill>
            <a:ln>
              <a:noFill/>
            </a:ln>
            <a:effectLst/>
          </c:spPr>
          <c:invertIfNegative val="0"/>
          <c:cat>
            <c:strRef>
              <c:f>'Simulatie  '!$N$86:$N$88</c:f>
              <c:strCache>
                <c:ptCount val="3"/>
                <c:pt idx="0">
                  <c:v>Kost van aankoop grondstof in afval</c:v>
                </c:pt>
                <c:pt idx="1">
                  <c:v>Afvalkost </c:v>
                </c:pt>
                <c:pt idx="2">
                  <c:v>Resulterende  verloren grondstof kost</c:v>
                </c:pt>
              </c:strCache>
            </c:strRef>
          </c:cat>
          <c:val>
            <c:numRef>
              <c:f>'Simulatie  '!$O$86:$O$88</c:f>
              <c:numCache>
                <c:formatCode>0</c:formatCode>
                <c:ptCount val="3"/>
                <c:pt idx="0">
                  <c:v>180000</c:v>
                </c:pt>
                <c:pt idx="1">
                  <c:v>-10000</c:v>
                </c:pt>
                <c:pt idx="2">
                  <c:v>170000</c:v>
                </c:pt>
              </c:numCache>
            </c:numRef>
          </c:val>
          <c:extLst>
            <c:ext xmlns:c16="http://schemas.microsoft.com/office/drawing/2014/chart" uri="{C3380CC4-5D6E-409C-BE32-E72D297353CC}">
              <c16:uniqueId val="{00000000-B95C-4007-95AA-F21A39B7E024}"/>
            </c:ext>
          </c:extLst>
        </c:ser>
        <c:dLbls>
          <c:showLegendKey val="0"/>
          <c:showVal val="0"/>
          <c:showCatName val="0"/>
          <c:showSerName val="0"/>
          <c:showPercent val="0"/>
          <c:showBubbleSize val="0"/>
        </c:dLbls>
        <c:gapWidth val="219"/>
        <c:overlap val="-27"/>
        <c:axId val="1679855967"/>
        <c:axId val="1500507631"/>
      </c:barChart>
      <c:catAx>
        <c:axId val="1679855967"/>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rbel" panose="020B0503020204020204" pitchFamily="34" charset="0"/>
                <a:ea typeface="+mn-ea"/>
                <a:cs typeface="+mn-cs"/>
              </a:defRPr>
            </a:pPr>
            <a:endParaRPr lang="en-BE"/>
          </a:p>
        </c:txPr>
        <c:crossAx val="1500507631"/>
        <c:crosses val="autoZero"/>
        <c:auto val="1"/>
        <c:lblAlgn val="ctr"/>
        <c:lblOffset val="100"/>
        <c:noMultiLvlLbl val="0"/>
      </c:catAx>
      <c:valAx>
        <c:axId val="15005076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rbel" panose="020B0503020204020204" pitchFamily="34" charset="0"/>
                <a:ea typeface="+mn-ea"/>
                <a:cs typeface="+mn-cs"/>
              </a:defRPr>
            </a:pPr>
            <a:endParaRPr lang="en-BE"/>
          </a:p>
        </c:txPr>
        <c:crossAx val="16798559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vam.be/materialenscan" TargetMode="External"/><Relationship Id="rId1" Type="http://schemas.openxmlformats.org/officeDocument/2006/relationships/image" Target="../media/image1.jpe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133349</xdr:colOff>
      <xdr:row>1</xdr:row>
      <xdr:rowOff>68889</xdr:rowOff>
    </xdr:from>
    <xdr:to>
      <xdr:col>16</xdr:col>
      <xdr:colOff>1905</xdr:colOff>
      <xdr:row>5</xdr:row>
      <xdr:rowOff>36665</xdr:rowOff>
    </xdr:to>
    <xdr:pic>
      <xdr:nvPicPr>
        <xdr:cNvPr id="2" name="Picture 1">
          <a:extLst>
            <a:ext uri="{FF2B5EF4-FFF2-40B4-BE49-F238E27FC236}">
              <a16:creationId xmlns:a16="http://schemas.microsoft.com/office/drawing/2014/main" id="{641016C4-3E75-4E76-843B-8A64E437F9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67699" y="126039"/>
          <a:ext cx="2436496" cy="872651"/>
        </a:xfrm>
        <a:prstGeom prst="rect">
          <a:avLst/>
        </a:prstGeom>
      </xdr:spPr>
    </xdr:pic>
    <xdr:clientData/>
  </xdr:twoCellAnchor>
  <xdr:twoCellAnchor editAs="oneCell">
    <xdr:from>
      <xdr:col>3</xdr:col>
      <xdr:colOff>78105</xdr:colOff>
      <xdr:row>52</xdr:row>
      <xdr:rowOff>150495</xdr:rowOff>
    </xdr:from>
    <xdr:to>
      <xdr:col>3</xdr:col>
      <xdr:colOff>1828800</xdr:colOff>
      <xdr:row>65</xdr:row>
      <xdr:rowOff>95525</xdr:rowOff>
    </xdr:to>
    <xdr:pic>
      <xdr:nvPicPr>
        <xdr:cNvPr id="3" name="Picture 2">
          <a:hlinkClick xmlns:r="http://schemas.openxmlformats.org/officeDocument/2006/relationships" r:id="rId2"/>
          <a:extLst>
            <a:ext uri="{FF2B5EF4-FFF2-40B4-BE49-F238E27FC236}">
              <a16:creationId xmlns:a16="http://schemas.microsoft.com/office/drawing/2014/main" id="{9344F24F-F9C4-4C29-8E0A-C53784B28DCB}"/>
            </a:ext>
          </a:extLst>
        </xdr:cNvPr>
        <xdr:cNvPicPr>
          <a:picLocks noChangeAspect="1"/>
        </xdr:cNvPicPr>
      </xdr:nvPicPr>
      <xdr:blipFill>
        <a:blip xmlns:r="http://schemas.openxmlformats.org/officeDocument/2006/relationships" r:embed="rId3"/>
        <a:stretch>
          <a:fillRect/>
        </a:stretch>
      </xdr:blipFill>
      <xdr:spPr>
        <a:xfrm>
          <a:off x="544830" y="9208770"/>
          <a:ext cx="1750695" cy="2288180"/>
        </a:xfrm>
        <a:prstGeom prst="rect">
          <a:avLst/>
        </a:prstGeom>
      </xdr:spPr>
    </xdr:pic>
    <xdr:clientData/>
  </xdr:twoCellAnchor>
  <xdr:twoCellAnchor>
    <xdr:from>
      <xdr:col>3</xdr:col>
      <xdr:colOff>59055</xdr:colOff>
      <xdr:row>32</xdr:row>
      <xdr:rowOff>64772</xdr:rowOff>
    </xdr:from>
    <xdr:to>
      <xdr:col>6</xdr:col>
      <xdr:colOff>1125855</xdr:colOff>
      <xdr:row>52</xdr:row>
      <xdr:rowOff>38100</xdr:rowOff>
    </xdr:to>
    <xdr:graphicFrame macro="">
      <xdr:nvGraphicFramePr>
        <xdr:cNvPr id="4" name="Chart 3">
          <a:extLst>
            <a:ext uri="{FF2B5EF4-FFF2-40B4-BE49-F238E27FC236}">
              <a16:creationId xmlns:a16="http://schemas.microsoft.com/office/drawing/2014/main" id="{E9F43E1E-40BC-41A0-B881-D89DFBE68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53340</xdr:colOff>
      <xdr:row>32</xdr:row>
      <xdr:rowOff>76200</xdr:rowOff>
    </xdr:from>
    <xdr:to>
      <xdr:col>15</xdr:col>
      <xdr:colOff>992505</xdr:colOff>
      <xdr:row>52</xdr:row>
      <xdr:rowOff>38100</xdr:rowOff>
    </xdr:to>
    <xdr:graphicFrame macro="">
      <xdr:nvGraphicFramePr>
        <xdr:cNvPr id="5" name="Chart 4">
          <a:extLst>
            <a:ext uri="{FF2B5EF4-FFF2-40B4-BE49-F238E27FC236}">
              <a16:creationId xmlns:a16="http://schemas.microsoft.com/office/drawing/2014/main" id="{499F72B8-2BAE-43BB-9E18-E0F0B452F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53340</xdr:colOff>
      <xdr:row>53</xdr:row>
      <xdr:rowOff>8572</xdr:rowOff>
    </xdr:from>
    <xdr:to>
      <xdr:col>15</xdr:col>
      <xdr:colOff>1009650</xdr:colOff>
      <xdr:row>66</xdr:row>
      <xdr:rowOff>95250</xdr:rowOff>
    </xdr:to>
    <xdr:graphicFrame macro="">
      <xdr:nvGraphicFramePr>
        <xdr:cNvPr id="10" name="Chart 9">
          <a:extLst>
            <a:ext uri="{FF2B5EF4-FFF2-40B4-BE49-F238E27FC236}">
              <a16:creationId xmlns:a16="http://schemas.microsoft.com/office/drawing/2014/main" id="{0EC5D5E1-F804-4474-B1B1-21CC6E6659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569594</xdr:colOff>
      <xdr:row>46</xdr:row>
      <xdr:rowOff>133350</xdr:rowOff>
    </xdr:from>
    <xdr:to>
      <xdr:col>15</xdr:col>
      <xdr:colOff>1019173</xdr:colOff>
      <xdr:row>57</xdr:row>
      <xdr:rowOff>19050</xdr:rowOff>
    </xdr:to>
    <xdr:sp macro="" textlink="">
      <xdr:nvSpPr>
        <xdr:cNvPr id="9" name="Arrow: Curved Left 8">
          <a:extLst>
            <a:ext uri="{FF2B5EF4-FFF2-40B4-BE49-F238E27FC236}">
              <a16:creationId xmlns:a16="http://schemas.microsoft.com/office/drawing/2014/main" id="{553E4B06-7BEC-4115-8137-22C918FD1736}"/>
            </a:ext>
          </a:extLst>
        </xdr:cNvPr>
        <xdr:cNvSpPr/>
      </xdr:nvSpPr>
      <xdr:spPr>
        <a:xfrm>
          <a:off x="10285094" y="8220075"/>
          <a:ext cx="449579" cy="1762125"/>
        </a:xfrm>
        <a:prstGeom prst="curvedLeftArrow">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75191-8FB5-4FB2-8376-9608B449514C}">
  <dimension ref="B1:AB88"/>
  <sheetViews>
    <sheetView tabSelected="1" workbookViewId="0">
      <selection activeCell="T15" sqref="T15"/>
    </sheetView>
  </sheetViews>
  <sheetFormatPr defaultRowHeight="15" x14ac:dyDescent="0.25"/>
  <cols>
    <col min="1" max="1" width="0.85546875" style="1" customWidth="1"/>
    <col min="2" max="2" width="5" style="1" customWidth="1"/>
    <col min="3" max="3" width="1" style="1" customWidth="1"/>
    <col min="4" max="4" width="32.7109375" style="1" customWidth="1"/>
    <col min="5" max="5" width="9.42578125" style="1" bestFit="1" customWidth="1"/>
    <col min="6" max="6" width="14" style="1" customWidth="1"/>
    <col min="7" max="7" width="16.5703125" style="1" customWidth="1"/>
    <col min="8" max="9" width="1" style="1" customWidth="1"/>
    <col min="10" max="11" width="1.140625" style="1" customWidth="1"/>
    <col min="12" max="12" width="1" style="1" customWidth="1"/>
    <col min="13" max="13" width="34.7109375" style="1" customWidth="1"/>
    <col min="14" max="14" width="9.42578125" style="1" bestFit="1" customWidth="1"/>
    <col min="15" max="15" width="12.7109375" style="1" customWidth="1"/>
    <col min="16" max="16" width="15.42578125" style="1" customWidth="1"/>
    <col min="17" max="17" width="1" style="1" customWidth="1"/>
    <col min="18" max="18" width="5.42578125" style="1" customWidth="1"/>
    <col min="19" max="21" width="12.7109375" style="1" customWidth="1"/>
    <col min="22" max="22" width="5.28515625" style="1" customWidth="1"/>
    <col min="23" max="23" width="3.42578125" style="1" customWidth="1"/>
    <col min="24" max="24" width="2.85546875" style="1" customWidth="1"/>
    <col min="25" max="25" width="9.140625" style="1"/>
    <col min="26" max="26" width="37" style="1" customWidth="1"/>
    <col min="27" max="27" width="10.85546875" style="1" customWidth="1"/>
    <col min="28" max="16384" width="9.140625" style="1"/>
  </cols>
  <sheetData>
    <row r="1" spans="2:28" ht="4.1500000000000004" customHeight="1" x14ac:dyDescent="0.25"/>
    <row r="2" spans="2:28" x14ac:dyDescent="0.25">
      <c r="B2" s="2"/>
      <c r="C2" s="2"/>
      <c r="D2" s="2"/>
      <c r="E2" s="2"/>
      <c r="F2" s="2"/>
      <c r="G2" s="2"/>
      <c r="H2" s="2"/>
      <c r="I2" s="2"/>
      <c r="J2" s="2"/>
      <c r="K2" s="2"/>
      <c r="L2" s="2"/>
      <c r="M2" s="2"/>
      <c r="N2" s="2"/>
      <c r="O2" s="2"/>
      <c r="P2" s="2"/>
      <c r="Q2" s="2"/>
      <c r="R2" s="2"/>
      <c r="S2" s="2"/>
      <c r="T2" s="2"/>
      <c r="U2" s="2"/>
      <c r="V2" s="2"/>
      <c r="W2" s="2"/>
      <c r="X2" s="2"/>
    </row>
    <row r="3" spans="2:28" ht="21" x14ac:dyDescent="0.35">
      <c r="B3" s="2"/>
      <c r="C3" s="2"/>
      <c r="D3" s="36" t="s">
        <v>42</v>
      </c>
      <c r="E3" s="3"/>
      <c r="F3" s="3"/>
      <c r="G3" s="3"/>
      <c r="H3" s="3"/>
      <c r="I3" s="2"/>
      <c r="J3" s="2"/>
      <c r="K3" s="2"/>
      <c r="L3" s="2"/>
      <c r="M3" s="2"/>
      <c r="N3" s="2"/>
      <c r="O3" s="2"/>
      <c r="P3" s="2"/>
      <c r="Q3" s="2"/>
      <c r="R3" s="2"/>
      <c r="S3" s="2"/>
      <c r="T3" s="2"/>
      <c r="U3" s="2"/>
      <c r="V3" s="2"/>
      <c r="W3" s="2"/>
      <c r="X3" s="2"/>
    </row>
    <row r="4" spans="2:28" ht="12.6" customHeight="1" x14ac:dyDescent="0.25">
      <c r="B4" s="2"/>
      <c r="C4" s="2"/>
      <c r="D4" s="2"/>
      <c r="E4" s="2"/>
      <c r="F4" s="2"/>
      <c r="G4" s="2"/>
      <c r="H4" s="2"/>
      <c r="I4" s="2"/>
      <c r="J4" s="2"/>
      <c r="K4" s="2"/>
      <c r="L4" s="2"/>
      <c r="M4" s="2"/>
      <c r="N4" s="2"/>
      <c r="O4" s="2"/>
      <c r="P4" s="2"/>
      <c r="Q4" s="2"/>
      <c r="R4" s="2"/>
      <c r="S4" s="2"/>
      <c r="T4" s="2"/>
      <c r="U4" s="2"/>
      <c r="V4" s="2"/>
      <c r="W4" s="2"/>
      <c r="X4" s="2"/>
    </row>
    <row r="5" spans="2:28" ht="23.45" customHeight="1" x14ac:dyDescent="0.25">
      <c r="B5" s="2"/>
      <c r="C5" s="2"/>
      <c r="D5" s="37" t="s">
        <v>7</v>
      </c>
      <c r="E5" s="2"/>
      <c r="F5" s="2"/>
      <c r="G5" s="2"/>
      <c r="H5" s="2"/>
      <c r="I5" s="2"/>
      <c r="J5" s="2"/>
      <c r="K5" s="2"/>
      <c r="L5" s="2"/>
      <c r="M5" s="2"/>
      <c r="N5" s="2"/>
      <c r="O5" s="2"/>
      <c r="P5" s="2"/>
      <c r="Q5" s="2"/>
      <c r="R5" s="2"/>
      <c r="S5" s="2"/>
      <c r="T5" s="2"/>
      <c r="U5" s="2"/>
      <c r="V5" s="2"/>
      <c r="W5" s="2"/>
      <c r="X5" s="2"/>
    </row>
    <row r="6" spans="2:28" x14ac:dyDescent="0.25">
      <c r="B6" s="2"/>
      <c r="C6" s="2"/>
      <c r="D6" s="2"/>
      <c r="E6" s="2"/>
      <c r="F6" s="2"/>
      <c r="G6" s="2"/>
      <c r="H6" s="2"/>
      <c r="I6" s="2"/>
      <c r="J6" s="2"/>
      <c r="K6" s="2"/>
      <c r="L6" s="2"/>
      <c r="M6" s="2"/>
      <c r="N6" s="2"/>
      <c r="O6" s="2"/>
      <c r="P6" s="2"/>
      <c r="Q6" s="2"/>
      <c r="R6" s="2"/>
      <c r="S6" s="2"/>
      <c r="T6" s="2"/>
      <c r="U6" s="2"/>
      <c r="V6" s="2"/>
      <c r="W6" s="2"/>
      <c r="X6" s="2"/>
    </row>
    <row r="7" spans="2:28" ht="15.6" customHeight="1" x14ac:dyDescent="0.25">
      <c r="B7" s="2"/>
      <c r="C7" s="44"/>
      <c r="D7" s="45" t="s">
        <v>8</v>
      </c>
      <c r="E7" s="46"/>
      <c r="F7" s="46"/>
      <c r="G7" s="46"/>
      <c r="H7" s="46"/>
      <c r="I7" s="46"/>
      <c r="J7" s="2"/>
      <c r="K7" s="54"/>
      <c r="L7" s="54"/>
      <c r="M7" s="55" t="s">
        <v>9</v>
      </c>
      <c r="N7" s="56"/>
      <c r="O7" s="56"/>
      <c r="P7" s="56"/>
      <c r="Q7" s="54"/>
      <c r="R7" s="2"/>
      <c r="S7" s="2"/>
      <c r="T7" s="2"/>
      <c r="U7" s="2"/>
      <c r="V7" s="2"/>
      <c r="W7" s="2"/>
      <c r="X7" s="2"/>
    </row>
    <row r="8" spans="2:28" ht="15.75" x14ac:dyDescent="0.25">
      <c r="B8" s="2"/>
      <c r="C8" s="44"/>
      <c r="D8" s="47" t="s">
        <v>25</v>
      </c>
      <c r="E8" s="48"/>
      <c r="F8" s="48"/>
      <c r="G8" s="49" t="s">
        <v>0</v>
      </c>
      <c r="H8" s="48"/>
      <c r="I8" s="48"/>
      <c r="J8" s="2"/>
      <c r="K8" s="54"/>
      <c r="L8" s="54"/>
      <c r="M8" s="57" t="s">
        <v>26</v>
      </c>
      <c r="N8" s="58"/>
      <c r="O8" s="58"/>
      <c r="P8" s="59" t="s">
        <v>0</v>
      </c>
      <c r="Q8" s="54"/>
      <c r="R8" s="2"/>
      <c r="S8" s="2"/>
      <c r="T8" s="2"/>
      <c r="U8" s="2"/>
      <c r="V8" s="2"/>
      <c r="W8" s="2"/>
      <c r="X8" s="2"/>
    </row>
    <row r="9" spans="2:28" ht="21" x14ac:dyDescent="0.35">
      <c r="B9" s="2"/>
      <c r="C9" s="44"/>
      <c r="D9" s="50" t="s">
        <v>34</v>
      </c>
      <c r="E9" s="51"/>
      <c r="F9" s="52"/>
      <c r="G9" s="4">
        <v>1000000</v>
      </c>
      <c r="H9" s="52"/>
      <c r="I9" s="52"/>
      <c r="J9" s="2"/>
      <c r="K9" s="54"/>
      <c r="L9" s="54"/>
      <c r="M9" s="60" t="s">
        <v>35</v>
      </c>
      <c r="N9" s="61"/>
      <c r="O9" s="62"/>
      <c r="P9" s="4">
        <v>-10000</v>
      </c>
      <c r="Q9" s="62"/>
      <c r="R9" s="2"/>
      <c r="S9" s="2"/>
      <c r="T9" s="2"/>
      <c r="U9" s="2"/>
      <c r="V9" s="2"/>
      <c r="W9" s="2"/>
      <c r="X9" s="2"/>
    </row>
    <row r="10" spans="2:28" ht="5.45" customHeight="1" x14ac:dyDescent="0.25">
      <c r="B10" s="2"/>
      <c r="C10" s="44"/>
      <c r="D10" s="44"/>
      <c r="E10" s="44"/>
      <c r="F10" s="44"/>
      <c r="G10" s="44"/>
      <c r="H10" s="44"/>
      <c r="I10" s="44"/>
      <c r="J10" s="2"/>
      <c r="K10" s="54"/>
      <c r="L10" s="54"/>
      <c r="M10" s="54"/>
      <c r="N10" s="54"/>
      <c r="O10" s="54"/>
      <c r="P10" s="54"/>
      <c r="Q10" s="54"/>
      <c r="R10" s="2"/>
      <c r="S10" s="2"/>
      <c r="T10" s="2"/>
      <c r="U10" s="2"/>
      <c r="V10" s="2"/>
      <c r="W10" s="2"/>
      <c r="X10" s="2"/>
    </row>
    <row r="11" spans="2:28" x14ac:dyDescent="0.25">
      <c r="B11" s="2"/>
      <c r="C11" s="44"/>
      <c r="D11" s="53" t="s">
        <v>43</v>
      </c>
      <c r="E11" s="53"/>
      <c r="F11" s="53"/>
      <c r="G11" s="53"/>
      <c r="H11" s="44"/>
      <c r="I11" s="44"/>
      <c r="J11" s="2"/>
      <c r="K11" s="54"/>
      <c r="L11" s="54"/>
      <c r="M11" s="63" t="s">
        <v>44</v>
      </c>
      <c r="N11" s="63"/>
      <c r="O11" s="63"/>
      <c r="P11" s="63"/>
      <c r="Q11" s="54"/>
      <c r="R11" s="2"/>
      <c r="S11" s="2"/>
      <c r="T11" s="2"/>
      <c r="U11" s="2"/>
      <c r="V11" s="2"/>
      <c r="W11" s="2"/>
      <c r="X11" s="2"/>
      <c r="AB11" s="5"/>
    </row>
    <row r="12" spans="2:28" x14ac:dyDescent="0.25">
      <c r="B12" s="2"/>
      <c r="C12" s="44"/>
      <c r="D12" s="53"/>
      <c r="E12" s="53"/>
      <c r="F12" s="53"/>
      <c r="G12" s="53"/>
      <c r="H12" s="44"/>
      <c r="I12" s="44"/>
      <c r="J12" s="2"/>
      <c r="K12" s="54"/>
      <c r="L12" s="54"/>
      <c r="M12" s="63"/>
      <c r="N12" s="63"/>
      <c r="O12" s="63"/>
      <c r="P12" s="63"/>
      <c r="Q12" s="54"/>
      <c r="R12" s="2"/>
      <c r="S12" s="2"/>
      <c r="T12" s="2"/>
      <c r="U12" s="2"/>
      <c r="V12" s="2"/>
      <c r="W12" s="2"/>
      <c r="X12" s="2"/>
      <c r="AB12" s="5"/>
    </row>
    <row r="13" spans="2:28" x14ac:dyDescent="0.25">
      <c r="B13" s="2"/>
      <c r="C13" s="44"/>
      <c r="D13" s="53"/>
      <c r="E13" s="53"/>
      <c r="F13" s="53"/>
      <c r="G13" s="53"/>
      <c r="H13" s="44"/>
      <c r="I13" s="44"/>
      <c r="J13" s="2"/>
      <c r="K13" s="54"/>
      <c r="L13" s="54"/>
      <c r="M13" s="63"/>
      <c r="N13" s="63"/>
      <c r="O13" s="63"/>
      <c r="P13" s="63"/>
      <c r="Q13" s="54"/>
      <c r="R13" s="2"/>
      <c r="S13" s="2"/>
      <c r="T13" s="2"/>
      <c r="U13" s="2"/>
      <c r="V13" s="2"/>
      <c r="W13" s="2"/>
      <c r="X13" s="2"/>
      <c r="AB13" s="5"/>
    </row>
    <row r="14" spans="2:28" x14ac:dyDescent="0.25">
      <c r="B14" s="2"/>
      <c r="C14" s="44"/>
      <c r="D14" s="44"/>
      <c r="E14" s="44"/>
      <c r="F14" s="44"/>
      <c r="G14" s="44"/>
      <c r="H14" s="44"/>
      <c r="I14" s="44"/>
      <c r="J14" s="2"/>
      <c r="K14" s="54"/>
      <c r="L14" s="54"/>
      <c r="M14" s="54"/>
      <c r="N14" s="54"/>
      <c r="O14" s="54"/>
      <c r="P14" s="54"/>
      <c r="Q14" s="54"/>
      <c r="R14" s="2"/>
      <c r="S14" s="2"/>
      <c r="T14" s="2"/>
      <c r="U14" s="2"/>
      <c r="V14" s="2"/>
      <c r="W14" s="2"/>
      <c r="X14" s="2"/>
      <c r="AB14" s="5"/>
    </row>
    <row r="15" spans="2:28" x14ac:dyDescent="0.25">
      <c r="B15" s="2"/>
      <c r="C15" s="2"/>
      <c r="D15" s="2"/>
      <c r="E15" s="2"/>
      <c r="F15" s="2"/>
      <c r="G15" s="2"/>
      <c r="H15" s="2"/>
      <c r="I15" s="2"/>
      <c r="J15" s="2"/>
      <c r="K15" s="2"/>
      <c r="L15" s="2"/>
      <c r="M15" s="2"/>
      <c r="N15" s="2"/>
      <c r="O15" s="2"/>
      <c r="P15" s="2"/>
      <c r="Q15" s="2"/>
      <c r="R15" s="2"/>
      <c r="S15" s="2"/>
      <c r="T15" s="2"/>
      <c r="U15" s="2"/>
      <c r="V15" s="2"/>
      <c r="W15" s="2"/>
      <c r="X15" s="2"/>
      <c r="AB15" s="5"/>
    </row>
    <row r="16" spans="2:28" ht="15.75" x14ac:dyDescent="0.25">
      <c r="B16" s="2"/>
      <c r="C16" s="6"/>
      <c r="D16" s="7" t="s">
        <v>45</v>
      </c>
      <c r="E16" s="8"/>
      <c r="F16" s="8"/>
      <c r="G16" s="8"/>
      <c r="H16" s="8"/>
      <c r="I16" s="8"/>
      <c r="J16" s="2"/>
      <c r="K16" s="9"/>
      <c r="L16" s="10" t="s">
        <v>47</v>
      </c>
      <c r="M16" s="9"/>
      <c r="N16" s="9"/>
      <c r="O16" s="9"/>
      <c r="P16" s="11"/>
      <c r="Q16" s="11"/>
      <c r="R16" s="2"/>
      <c r="S16" s="2"/>
      <c r="T16" s="2"/>
      <c r="U16" s="2"/>
      <c r="V16" s="2"/>
      <c r="W16" s="2"/>
      <c r="X16" s="2"/>
      <c r="AB16" s="5"/>
    </row>
    <row r="17" spans="2:28" ht="18.75" x14ac:dyDescent="0.3">
      <c r="B17" s="2"/>
      <c r="C17" s="6"/>
      <c r="D17" s="7"/>
      <c r="E17" s="12"/>
      <c r="F17" s="7"/>
      <c r="G17" s="13" t="s">
        <v>36</v>
      </c>
      <c r="H17" s="8"/>
      <c r="I17" s="8"/>
      <c r="J17" s="2"/>
      <c r="K17" s="9"/>
      <c r="L17" s="9"/>
      <c r="M17" s="9"/>
      <c r="N17" s="14"/>
      <c r="O17" s="9"/>
      <c r="P17" s="15" t="s">
        <v>46</v>
      </c>
      <c r="Q17" s="11"/>
      <c r="R17" s="2"/>
      <c r="S17" s="2"/>
      <c r="T17" s="2"/>
      <c r="U17" s="2"/>
      <c r="V17" s="2"/>
      <c r="W17" s="2"/>
      <c r="X17" s="2"/>
      <c r="AB17" s="5"/>
    </row>
    <row r="18" spans="2:28" ht="7.15" customHeight="1" x14ac:dyDescent="0.25">
      <c r="B18" s="2"/>
      <c r="C18" s="6"/>
      <c r="D18" s="8"/>
      <c r="E18" s="8"/>
      <c r="F18" s="8"/>
      <c r="G18" s="8"/>
      <c r="H18" s="8"/>
      <c r="I18" s="6"/>
      <c r="J18" s="2"/>
      <c r="K18" s="9"/>
      <c r="L18" s="9"/>
      <c r="M18" s="9"/>
      <c r="N18" s="9"/>
      <c r="O18" s="9"/>
      <c r="P18" s="11"/>
      <c r="Q18" s="11"/>
      <c r="R18" s="2"/>
      <c r="S18" s="2"/>
      <c r="T18" s="2"/>
      <c r="U18" s="2"/>
      <c r="V18" s="2"/>
      <c r="W18" s="2"/>
      <c r="X18" s="2"/>
      <c r="AB18" s="5"/>
    </row>
    <row r="19" spans="2:28" ht="3" customHeight="1" x14ac:dyDescent="0.25">
      <c r="B19" s="2"/>
      <c r="C19" s="6"/>
      <c r="D19" s="16"/>
      <c r="E19" s="16"/>
      <c r="F19" s="16"/>
      <c r="G19" s="16"/>
      <c r="H19" s="16"/>
      <c r="I19" s="6"/>
      <c r="J19" s="2"/>
      <c r="K19" s="9"/>
      <c r="L19" s="16"/>
      <c r="M19" s="16"/>
      <c r="N19" s="17"/>
      <c r="O19" s="16"/>
      <c r="P19" s="17"/>
      <c r="Q19" s="11"/>
      <c r="R19" s="2"/>
      <c r="S19" s="2"/>
      <c r="T19" s="2"/>
      <c r="U19" s="2"/>
      <c r="V19" s="2"/>
      <c r="W19" s="2"/>
      <c r="X19" s="2"/>
      <c r="AB19" s="5"/>
    </row>
    <row r="20" spans="2:28" ht="15.75" x14ac:dyDescent="0.25">
      <c r="B20" s="2"/>
      <c r="C20" s="6"/>
      <c r="D20" s="38" t="s">
        <v>10</v>
      </c>
      <c r="E20" s="17"/>
      <c r="F20" s="18" t="s">
        <v>15</v>
      </c>
      <c r="G20" s="19">
        <v>0.53</v>
      </c>
      <c r="H20" s="17"/>
      <c r="I20" s="6"/>
      <c r="J20" s="2"/>
      <c r="K20" s="9"/>
      <c r="L20" s="17"/>
      <c r="M20" s="38" t="s">
        <v>27</v>
      </c>
      <c r="N20" s="17"/>
      <c r="O20" s="18" t="s">
        <v>15</v>
      </c>
      <c r="P20" s="39">
        <v>0.5</v>
      </c>
      <c r="Q20" s="11"/>
      <c r="R20" s="2"/>
      <c r="S20" s="2"/>
      <c r="T20" s="2"/>
      <c r="U20" s="2"/>
      <c r="V20" s="2"/>
      <c r="W20" s="2"/>
      <c r="X20" s="2"/>
      <c r="AB20" s="5"/>
    </row>
    <row r="21" spans="2:28" ht="15.75" x14ac:dyDescent="0.25">
      <c r="B21" s="2"/>
      <c r="C21" s="6"/>
      <c r="D21" s="38" t="s">
        <v>11</v>
      </c>
      <c r="E21" s="17"/>
      <c r="F21" s="18" t="s">
        <v>16</v>
      </c>
      <c r="G21" s="19">
        <v>0.3</v>
      </c>
      <c r="H21" s="17"/>
      <c r="I21" s="6"/>
      <c r="J21" s="2"/>
      <c r="K21" s="9"/>
      <c r="L21" s="17"/>
      <c r="M21" s="38" t="s">
        <v>28</v>
      </c>
      <c r="N21" s="17"/>
      <c r="O21" s="18" t="s">
        <v>16</v>
      </c>
      <c r="P21" s="39">
        <v>0.25</v>
      </c>
      <c r="Q21" s="11"/>
      <c r="R21" s="2"/>
      <c r="S21" s="2"/>
      <c r="T21" s="2"/>
      <c r="U21" s="2"/>
      <c r="V21" s="2"/>
      <c r="W21" s="2"/>
      <c r="X21" s="2"/>
      <c r="AB21" s="5"/>
    </row>
    <row r="22" spans="2:28" ht="15.75" x14ac:dyDescent="0.25">
      <c r="B22" s="2"/>
      <c r="C22" s="6"/>
      <c r="D22" s="38" t="s">
        <v>12</v>
      </c>
      <c r="E22" s="17"/>
      <c r="F22" s="18" t="s">
        <v>17</v>
      </c>
      <c r="G22" s="19">
        <v>0.1</v>
      </c>
      <c r="H22" s="17"/>
      <c r="I22" s="6"/>
      <c r="J22" s="2"/>
      <c r="K22" s="9"/>
      <c r="L22" s="17"/>
      <c r="M22" s="38" t="s">
        <v>29</v>
      </c>
      <c r="N22" s="17"/>
      <c r="O22" s="18" t="s">
        <v>17</v>
      </c>
      <c r="P22" s="39">
        <v>0.2</v>
      </c>
      <c r="Q22" s="11"/>
      <c r="R22" s="2"/>
      <c r="S22" s="2"/>
      <c r="T22" s="2"/>
      <c r="U22" s="2"/>
      <c r="V22" s="2"/>
      <c r="W22" s="2"/>
      <c r="X22" s="2"/>
      <c r="AB22" s="5"/>
    </row>
    <row r="23" spans="2:28" ht="15.75" x14ac:dyDescent="0.25">
      <c r="B23" s="2"/>
      <c r="C23" s="6"/>
      <c r="D23" s="38" t="s">
        <v>13</v>
      </c>
      <c r="E23" s="17"/>
      <c r="F23" s="18" t="s">
        <v>33</v>
      </c>
      <c r="G23" s="19">
        <v>7.0000000000000007E-2</v>
      </c>
      <c r="H23" s="17"/>
      <c r="I23" s="6"/>
      <c r="J23" s="2"/>
      <c r="K23" s="9"/>
      <c r="L23" s="17"/>
      <c r="M23" s="38" t="s">
        <v>30</v>
      </c>
      <c r="N23" s="17"/>
      <c r="O23" s="18" t="s">
        <v>33</v>
      </c>
      <c r="P23" s="39">
        <v>0.05</v>
      </c>
      <c r="Q23" s="11"/>
      <c r="R23" s="2"/>
      <c r="S23" s="2"/>
      <c r="T23" s="2"/>
      <c r="U23" s="2"/>
      <c r="V23" s="2"/>
      <c r="W23" s="2"/>
      <c r="X23" s="2"/>
      <c r="AB23" s="5"/>
    </row>
    <row r="24" spans="2:28" ht="15.75" x14ac:dyDescent="0.25">
      <c r="B24" s="2"/>
      <c r="C24" s="6"/>
      <c r="D24" s="38"/>
      <c r="E24" s="17"/>
      <c r="F24" s="17"/>
      <c r="G24" s="20">
        <f>SUM(G20:G23)</f>
        <v>1</v>
      </c>
      <c r="H24" s="17"/>
      <c r="I24" s="6"/>
      <c r="J24" s="2"/>
      <c r="K24" s="9"/>
      <c r="L24" s="17"/>
      <c r="M24" s="38"/>
      <c r="N24" s="17"/>
      <c r="O24" s="17"/>
      <c r="P24" s="40">
        <f>SUM(P20:P23)</f>
        <v>1</v>
      </c>
      <c r="Q24" s="11"/>
      <c r="R24" s="2"/>
      <c r="S24" s="2"/>
      <c r="T24" s="2"/>
      <c r="U24" s="2"/>
      <c r="V24" s="2"/>
      <c r="W24" s="2"/>
      <c r="X24" s="2"/>
      <c r="AB24" s="5"/>
    </row>
    <row r="25" spans="2:28" ht="5.45" customHeight="1" x14ac:dyDescent="0.25">
      <c r="B25" s="2"/>
      <c r="C25" s="6"/>
      <c r="D25" s="38"/>
      <c r="E25" s="17"/>
      <c r="F25" s="17"/>
      <c r="G25" s="21"/>
      <c r="H25" s="17"/>
      <c r="I25" s="6"/>
      <c r="J25" s="2"/>
      <c r="K25" s="9"/>
      <c r="L25" s="17"/>
      <c r="M25" s="38"/>
      <c r="N25" s="17"/>
      <c r="O25" s="17"/>
      <c r="P25" s="41"/>
      <c r="Q25" s="11"/>
      <c r="R25" s="2"/>
      <c r="S25" s="2"/>
      <c r="T25" s="2"/>
      <c r="U25" s="2"/>
      <c r="V25" s="2"/>
      <c r="W25" s="2"/>
      <c r="X25" s="2"/>
      <c r="AB25" s="5"/>
    </row>
    <row r="26" spans="2:28" ht="15.75" x14ac:dyDescent="0.25">
      <c r="B26" s="2"/>
      <c r="C26" s="6"/>
      <c r="D26" s="38" t="s">
        <v>41</v>
      </c>
      <c r="E26" s="17"/>
      <c r="F26" s="17"/>
      <c r="G26" s="21">
        <v>0.18</v>
      </c>
      <c r="H26" s="17"/>
      <c r="I26" s="6"/>
      <c r="J26" s="2"/>
      <c r="K26" s="9"/>
      <c r="L26" s="17"/>
      <c r="M26" s="38" t="s">
        <v>37</v>
      </c>
      <c r="N26" s="17"/>
      <c r="O26" s="17"/>
      <c r="P26" s="42">
        <v>0.18</v>
      </c>
      <c r="Q26" s="11"/>
      <c r="R26" s="2"/>
      <c r="S26" s="2"/>
      <c r="T26" s="2"/>
      <c r="U26" s="2"/>
      <c r="V26" s="2"/>
      <c r="W26" s="2"/>
      <c r="X26" s="2"/>
      <c r="AB26" s="5"/>
    </row>
    <row r="27" spans="2:28" ht="4.9000000000000004" customHeight="1" x14ac:dyDescent="0.25">
      <c r="B27" s="2"/>
      <c r="C27" s="6"/>
      <c r="D27" s="17"/>
      <c r="E27" s="17"/>
      <c r="F27" s="17"/>
      <c r="G27" s="21"/>
      <c r="H27" s="17"/>
      <c r="I27" s="6"/>
      <c r="J27" s="2"/>
      <c r="K27" s="9"/>
      <c r="L27" s="17"/>
      <c r="M27" s="17"/>
      <c r="N27" s="17"/>
      <c r="O27" s="17"/>
      <c r="P27" s="17"/>
      <c r="Q27" s="11"/>
      <c r="R27" s="2"/>
      <c r="S27" s="2"/>
      <c r="T27" s="2"/>
      <c r="U27" s="2"/>
      <c r="V27" s="2"/>
      <c r="W27" s="2"/>
      <c r="X27" s="2"/>
      <c r="AB27" s="5"/>
    </row>
    <row r="28" spans="2:28" x14ac:dyDescent="0.25">
      <c r="B28" s="2"/>
      <c r="C28" s="6"/>
      <c r="D28" s="6"/>
      <c r="E28" s="6"/>
      <c r="F28" s="6"/>
      <c r="G28" s="6"/>
      <c r="H28" s="6"/>
      <c r="I28" s="6"/>
      <c r="J28" s="2"/>
      <c r="K28" s="11"/>
      <c r="L28" s="11"/>
      <c r="M28" s="11"/>
      <c r="N28" s="11"/>
      <c r="O28" s="11"/>
      <c r="P28" s="11"/>
      <c r="Q28" s="11"/>
      <c r="R28" s="2"/>
      <c r="S28" s="2"/>
      <c r="T28" s="2"/>
      <c r="U28" s="2"/>
      <c r="V28" s="2"/>
      <c r="W28" s="2"/>
      <c r="X28" s="2"/>
      <c r="AB28" s="5"/>
    </row>
    <row r="29" spans="2:28" ht="6" customHeight="1" x14ac:dyDescent="0.25">
      <c r="B29" s="2"/>
      <c r="C29" s="2"/>
      <c r="D29" s="2"/>
      <c r="E29" s="22"/>
      <c r="F29" s="22"/>
      <c r="G29" s="22"/>
      <c r="H29" s="22"/>
      <c r="I29" s="2"/>
      <c r="J29" s="2"/>
      <c r="K29" s="2"/>
      <c r="L29" s="2"/>
      <c r="M29" s="2"/>
      <c r="N29" s="2"/>
      <c r="O29" s="2"/>
      <c r="P29" s="2"/>
      <c r="Q29" s="2"/>
      <c r="R29" s="2"/>
      <c r="S29" s="2"/>
      <c r="T29" s="2"/>
      <c r="U29" s="2"/>
      <c r="V29" s="2"/>
      <c r="W29" s="2"/>
      <c r="X29" s="2"/>
      <c r="AB29" s="5"/>
    </row>
    <row r="30" spans="2:28" ht="15.75" x14ac:dyDescent="0.25">
      <c r="B30" s="2"/>
      <c r="C30" s="64"/>
      <c r="D30" s="65" t="s">
        <v>48</v>
      </c>
      <c r="E30" s="66"/>
      <c r="F30" s="67"/>
      <c r="G30" s="67"/>
      <c r="H30" s="67"/>
      <c r="I30" s="64"/>
      <c r="J30" s="2"/>
      <c r="K30" s="73"/>
      <c r="L30" s="74" t="s">
        <v>49</v>
      </c>
      <c r="M30" s="73"/>
      <c r="N30" s="73"/>
      <c r="O30" s="73"/>
      <c r="P30" s="73"/>
      <c r="Q30" s="75"/>
      <c r="R30" s="2"/>
      <c r="S30" s="2"/>
      <c r="T30" s="2"/>
      <c r="U30" s="2"/>
      <c r="V30" s="2"/>
      <c r="W30" s="2"/>
      <c r="X30" s="2"/>
      <c r="AB30" s="5"/>
    </row>
    <row r="31" spans="2:28" ht="7.15" customHeight="1" x14ac:dyDescent="0.25">
      <c r="B31" s="2"/>
      <c r="C31" s="64"/>
      <c r="D31" s="65"/>
      <c r="E31" s="66"/>
      <c r="F31" s="67"/>
      <c r="G31" s="67"/>
      <c r="H31" s="67"/>
      <c r="I31" s="64"/>
      <c r="J31" s="2"/>
      <c r="K31" s="73"/>
      <c r="L31" s="73"/>
      <c r="M31" s="73"/>
      <c r="N31" s="73"/>
      <c r="O31" s="73"/>
      <c r="P31" s="73"/>
      <c r="Q31" s="75"/>
      <c r="R31" s="2"/>
      <c r="S31" s="2"/>
      <c r="T31" s="2"/>
      <c r="U31" s="2"/>
      <c r="V31" s="2"/>
      <c r="W31" s="2"/>
      <c r="X31" s="2"/>
      <c r="AB31" s="5"/>
    </row>
    <row r="32" spans="2:28" ht="18.75" x14ac:dyDescent="0.3">
      <c r="B32" s="2"/>
      <c r="C32" s="64"/>
      <c r="D32" s="68"/>
      <c r="E32" s="69" t="s">
        <v>32</v>
      </c>
      <c r="F32" s="68"/>
      <c r="G32" s="70"/>
      <c r="H32" s="67"/>
      <c r="I32" s="64"/>
      <c r="J32" s="2"/>
      <c r="K32" s="73"/>
      <c r="L32" s="73"/>
      <c r="M32" s="73"/>
      <c r="N32" s="76" t="s">
        <v>31</v>
      </c>
      <c r="O32" s="77"/>
      <c r="P32" s="78"/>
      <c r="Q32" s="75"/>
      <c r="R32" s="2"/>
      <c r="S32" s="2"/>
      <c r="T32" s="2"/>
      <c r="U32" s="2"/>
      <c r="V32" s="2"/>
      <c r="W32" s="2"/>
      <c r="X32" s="2"/>
      <c r="AB32" s="5"/>
    </row>
    <row r="33" spans="2:28" x14ac:dyDescent="0.25">
      <c r="B33" s="2"/>
      <c r="C33" s="64"/>
      <c r="D33" s="64"/>
      <c r="E33" s="64"/>
      <c r="F33" s="71"/>
      <c r="G33" s="64"/>
      <c r="H33" s="64"/>
      <c r="I33" s="64"/>
      <c r="J33" s="2"/>
      <c r="K33" s="73"/>
      <c r="L33" s="75"/>
      <c r="M33" s="75"/>
      <c r="N33" s="79"/>
      <c r="O33" s="79"/>
      <c r="P33" s="75"/>
      <c r="Q33" s="75"/>
      <c r="R33" s="2"/>
      <c r="S33" s="2"/>
      <c r="T33" s="2"/>
      <c r="U33" s="2"/>
      <c r="V33" s="2"/>
      <c r="W33" s="2"/>
      <c r="X33" s="2"/>
      <c r="AB33" s="5"/>
    </row>
    <row r="34" spans="2:28" x14ac:dyDescent="0.25">
      <c r="B34" s="2"/>
      <c r="C34" s="64"/>
      <c r="D34" s="64"/>
      <c r="E34" s="64"/>
      <c r="F34" s="71"/>
      <c r="G34" s="64"/>
      <c r="H34" s="64"/>
      <c r="I34" s="64"/>
      <c r="J34" s="2"/>
      <c r="K34" s="73"/>
      <c r="L34" s="75"/>
      <c r="M34" s="75"/>
      <c r="N34" s="79"/>
      <c r="O34" s="79"/>
      <c r="P34" s="75"/>
      <c r="Q34" s="75"/>
      <c r="R34" s="2"/>
      <c r="S34" s="2"/>
      <c r="T34" s="2"/>
      <c r="U34" s="2"/>
      <c r="V34" s="2"/>
      <c r="W34" s="2"/>
      <c r="X34" s="2"/>
      <c r="AB34" s="5"/>
    </row>
    <row r="35" spans="2:28" x14ac:dyDescent="0.25">
      <c r="B35" s="2"/>
      <c r="C35" s="64"/>
      <c r="D35" s="64"/>
      <c r="E35" s="64"/>
      <c r="F35" s="72"/>
      <c r="G35" s="64"/>
      <c r="H35" s="64"/>
      <c r="I35" s="64"/>
      <c r="J35" s="2"/>
      <c r="K35" s="73"/>
      <c r="L35" s="75"/>
      <c r="M35" s="75"/>
      <c r="N35" s="80"/>
      <c r="O35" s="80"/>
      <c r="P35" s="75"/>
      <c r="Q35" s="75"/>
      <c r="R35" s="2"/>
      <c r="S35" s="2"/>
      <c r="T35" s="2"/>
      <c r="U35" s="2"/>
      <c r="V35" s="2"/>
      <c r="W35" s="2"/>
      <c r="X35" s="2"/>
      <c r="AB35" s="5"/>
    </row>
    <row r="36" spans="2:28" x14ac:dyDescent="0.25">
      <c r="B36" s="2"/>
      <c r="C36" s="64"/>
      <c r="D36" s="64"/>
      <c r="E36" s="64"/>
      <c r="F36" s="64"/>
      <c r="G36" s="64"/>
      <c r="H36" s="64"/>
      <c r="I36" s="64"/>
      <c r="J36" s="2"/>
      <c r="K36" s="73"/>
      <c r="L36" s="75"/>
      <c r="M36" s="75"/>
      <c r="N36" s="75"/>
      <c r="O36" s="75"/>
      <c r="P36" s="75"/>
      <c r="Q36" s="75"/>
      <c r="R36" s="2"/>
      <c r="S36" s="2"/>
      <c r="T36" s="2"/>
      <c r="U36" s="2"/>
      <c r="V36" s="2"/>
      <c r="W36" s="2"/>
      <c r="X36" s="2"/>
      <c r="AB36" s="5"/>
    </row>
    <row r="37" spans="2:28" x14ac:dyDescent="0.25">
      <c r="B37" s="2"/>
      <c r="C37" s="64"/>
      <c r="D37" s="64"/>
      <c r="E37" s="64"/>
      <c r="F37" s="64"/>
      <c r="G37" s="64"/>
      <c r="H37" s="64"/>
      <c r="I37" s="64"/>
      <c r="J37" s="2"/>
      <c r="K37" s="73"/>
      <c r="L37" s="75"/>
      <c r="M37" s="75"/>
      <c r="N37" s="75"/>
      <c r="O37" s="75"/>
      <c r="P37" s="75"/>
      <c r="Q37" s="75"/>
      <c r="R37" s="2"/>
      <c r="S37" s="2"/>
      <c r="T37" s="2"/>
      <c r="U37" s="2"/>
      <c r="V37" s="2"/>
      <c r="W37" s="2"/>
      <c r="X37" s="2"/>
      <c r="AB37" s="5"/>
    </row>
    <row r="38" spans="2:28" x14ac:dyDescent="0.25">
      <c r="B38" s="2"/>
      <c r="C38" s="64"/>
      <c r="D38" s="64"/>
      <c r="E38" s="64"/>
      <c r="F38" s="64"/>
      <c r="G38" s="64"/>
      <c r="H38" s="64"/>
      <c r="I38" s="64"/>
      <c r="J38" s="2"/>
      <c r="K38" s="73"/>
      <c r="L38" s="75"/>
      <c r="M38" s="75"/>
      <c r="N38" s="75"/>
      <c r="O38" s="75"/>
      <c r="P38" s="75"/>
      <c r="Q38" s="75"/>
      <c r="R38" s="2"/>
      <c r="S38" s="2"/>
      <c r="T38" s="2"/>
      <c r="U38" s="2"/>
      <c r="V38" s="2"/>
      <c r="W38" s="2"/>
      <c r="X38" s="2"/>
    </row>
    <row r="39" spans="2:28" x14ac:dyDescent="0.25">
      <c r="B39" s="2"/>
      <c r="C39" s="64"/>
      <c r="D39" s="64"/>
      <c r="E39" s="64"/>
      <c r="F39" s="64"/>
      <c r="G39" s="64"/>
      <c r="H39" s="64"/>
      <c r="I39" s="64"/>
      <c r="J39" s="2"/>
      <c r="K39" s="73"/>
      <c r="L39" s="75"/>
      <c r="M39" s="75"/>
      <c r="N39" s="75"/>
      <c r="O39" s="75"/>
      <c r="P39" s="75"/>
      <c r="Q39" s="75"/>
      <c r="R39" s="2"/>
      <c r="S39" s="2"/>
      <c r="T39" s="2"/>
      <c r="U39" s="2"/>
      <c r="V39" s="2"/>
      <c r="W39" s="2"/>
      <c r="X39" s="2"/>
    </row>
    <row r="40" spans="2:28" x14ac:dyDescent="0.25">
      <c r="B40" s="2"/>
      <c r="C40" s="64"/>
      <c r="D40" s="64"/>
      <c r="E40" s="64"/>
      <c r="F40" s="64"/>
      <c r="G40" s="64"/>
      <c r="H40" s="64"/>
      <c r="I40" s="64"/>
      <c r="J40" s="2"/>
      <c r="K40" s="73"/>
      <c r="L40" s="75"/>
      <c r="M40" s="75"/>
      <c r="N40" s="75"/>
      <c r="O40" s="75"/>
      <c r="P40" s="75"/>
      <c r="Q40" s="75"/>
      <c r="R40" s="2"/>
      <c r="S40" s="2"/>
      <c r="T40" s="2"/>
      <c r="U40" s="2"/>
      <c r="V40" s="2"/>
      <c r="W40" s="2"/>
      <c r="X40" s="2"/>
    </row>
    <row r="41" spans="2:28" x14ac:dyDescent="0.25">
      <c r="B41" s="2"/>
      <c r="C41" s="64"/>
      <c r="D41" s="64"/>
      <c r="E41" s="64"/>
      <c r="F41" s="64"/>
      <c r="G41" s="64"/>
      <c r="H41" s="64"/>
      <c r="I41" s="64"/>
      <c r="J41" s="2"/>
      <c r="K41" s="73"/>
      <c r="L41" s="75"/>
      <c r="M41" s="75"/>
      <c r="N41" s="75"/>
      <c r="O41" s="75"/>
      <c r="P41" s="75"/>
      <c r="Q41" s="75"/>
      <c r="R41" s="2"/>
      <c r="S41" s="2"/>
      <c r="T41" s="2"/>
      <c r="U41" s="2"/>
      <c r="V41" s="2"/>
      <c r="W41" s="2"/>
      <c r="X41" s="2"/>
    </row>
    <row r="42" spans="2:28" x14ac:dyDescent="0.25">
      <c r="B42" s="2"/>
      <c r="C42" s="64"/>
      <c r="D42" s="64"/>
      <c r="E42" s="64"/>
      <c r="F42" s="64"/>
      <c r="G42" s="64"/>
      <c r="H42" s="64"/>
      <c r="I42" s="64"/>
      <c r="J42" s="2"/>
      <c r="K42" s="73"/>
      <c r="L42" s="75"/>
      <c r="M42" s="75"/>
      <c r="N42" s="75"/>
      <c r="O42" s="75"/>
      <c r="P42" s="75"/>
      <c r="Q42" s="75"/>
      <c r="R42" s="2"/>
      <c r="S42" s="2"/>
      <c r="T42" s="2"/>
      <c r="U42" s="2"/>
      <c r="V42" s="2"/>
      <c r="W42" s="2"/>
      <c r="X42" s="2"/>
    </row>
    <row r="43" spans="2:28" x14ac:dyDescent="0.25">
      <c r="B43" s="2"/>
      <c r="C43" s="64"/>
      <c r="D43" s="64"/>
      <c r="E43" s="64"/>
      <c r="F43" s="64"/>
      <c r="G43" s="64"/>
      <c r="H43" s="64"/>
      <c r="I43" s="64"/>
      <c r="J43" s="2"/>
      <c r="K43" s="73"/>
      <c r="L43" s="75"/>
      <c r="M43" s="75"/>
      <c r="N43" s="75"/>
      <c r="O43" s="75"/>
      <c r="P43" s="75"/>
      <c r="Q43" s="75"/>
      <c r="R43" s="2"/>
      <c r="S43" s="2"/>
      <c r="T43" s="2"/>
      <c r="U43" s="2"/>
      <c r="V43" s="2"/>
      <c r="W43" s="2"/>
      <c r="X43" s="2"/>
    </row>
    <row r="44" spans="2:28" x14ac:dyDescent="0.25">
      <c r="B44" s="2"/>
      <c r="C44" s="64"/>
      <c r="D44" s="64"/>
      <c r="E44" s="64"/>
      <c r="F44" s="64"/>
      <c r="G44" s="64"/>
      <c r="H44" s="64"/>
      <c r="I44" s="64"/>
      <c r="J44" s="2"/>
      <c r="K44" s="73"/>
      <c r="L44" s="75"/>
      <c r="M44" s="75"/>
      <c r="N44" s="75"/>
      <c r="O44" s="75"/>
      <c r="P44" s="75"/>
      <c r="Q44" s="75"/>
      <c r="R44" s="2"/>
      <c r="S44" s="2"/>
      <c r="T44" s="2"/>
      <c r="U44" s="2"/>
      <c r="V44" s="2"/>
      <c r="W44" s="2"/>
      <c r="X44" s="2"/>
    </row>
    <row r="45" spans="2:28" x14ac:dyDescent="0.25">
      <c r="B45" s="2"/>
      <c r="C45" s="64"/>
      <c r="D45" s="64"/>
      <c r="E45" s="64"/>
      <c r="F45" s="64"/>
      <c r="G45" s="64"/>
      <c r="H45" s="64"/>
      <c r="I45" s="64"/>
      <c r="J45" s="2"/>
      <c r="K45" s="73"/>
      <c r="L45" s="75"/>
      <c r="M45" s="75"/>
      <c r="N45" s="75"/>
      <c r="O45" s="75"/>
      <c r="P45" s="75"/>
      <c r="Q45" s="75"/>
      <c r="R45" s="2"/>
      <c r="S45" s="2"/>
      <c r="T45" s="2"/>
      <c r="U45" s="2"/>
      <c r="V45" s="2"/>
      <c r="W45" s="2"/>
      <c r="X45" s="2"/>
    </row>
    <row r="46" spans="2:28" x14ac:dyDescent="0.25">
      <c r="B46" s="2"/>
      <c r="C46" s="64"/>
      <c r="D46" s="64"/>
      <c r="E46" s="64"/>
      <c r="F46" s="64"/>
      <c r="G46" s="64"/>
      <c r="H46" s="64"/>
      <c r="I46" s="64"/>
      <c r="J46" s="2"/>
      <c r="K46" s="73"/>
      <c r="L46" s="75"/>
      <c r="M46" s="75"/>
      <c r="N46" s="75"/>
      <c r="O46" s="75"/>
      <c r="P46" s="75"/>
      <c r="Q46" s="75"/>
      <c r="R46" s="2"/>
      <c r="S46" s="2"/>
      <c r="T46" s="2"/>
      <c r="U46" s="2"/>
      <c r="V46" s="2"/>
      <c r="W46" s="2"/>
      <c r="X46" s="2"/>
    </row>
    <row r="47" spans="2:28" ht="15.6" customHeight="1" x14ac:dyDescent="0.25">
      <c r="B47" s="2"/>
      <c r="C47" s="64"/>
      <c r="D47" s="64"/>
      <c r="E47" s="64"/>
      <c r="F47" s="64"/>
      <c r="G47" s="64"/>
      <c r="H47" s="64"/>
      <c r="I47" s="64"/>
      <c r="J47" s="2"/>
      <c r="K47" s="73"/>
      <c r="L47" s="75"/>
      <c r="M47" s="75"/>
      <c r="N47" s="75"/>
      <c r="O47" s="75"/>
      <c r="P47" s="75"/>
      <c r="Q47" s="75"/>
      <c r="R47" s="2"/>
      <c r="S47" s="2"/>
      <c r="T47" s="2"/>
      <c r="U47" s="2"/>
      <c r="V47" s="2"/>
      <c r="W47" s="2"/>
      <c r="X47" s="2"/>
    </row>
    <row r="48" spans="2:28" x14ac:dyDescent="0.25">
      <c r="B48" s="2"/>
      <c r="C48" s="64"/>
      <c r="D48" s="64"/>
      <c r="E48" s="64"/>
      <c r="F48" s="64"/>
      <c r="G48" s="64"/>
      <c r="H48" s="64"/>
      <c r="I48" s="64"/>
      <c r="J48" s="2"/>
      <c r="K48" s="73"/>
      <c r="L48" s="75"/>
      <c r="M48" s="75"/>
      <c r="N48" s="75"/>
      <c r="O48" s="75"/>
      <c r="P48" s="75"/>
      <c r="Q48" s="75"/>
      <c r="R48" s="2"/>
      <c r="S48" s="2"/>
      <c r="T48" s="2"/>
      <c r="U48" s="2"/>
      <c r="V48" s="2"/>
      <c r="W48" s="2"/>
      <c r="X48" s="2"/>
    </row>
    <row r="49" spans="2:24" x14ac:dyDescent="0.25">
      <c r="B49" s="2"/>
      <c r="C49" s="64"/>
      <c r="D49" s="64"/>
      <c r="E49" s="64"/>
      <c r="F49" s="64"/>
      <c r="G49" s="64"/>
      <c r="H49" s="64"/>
      <c r="I49" s="64"/>
      <c r="J49" s="2"/>
      <c r="K49" s="73"/>
      <c r="L49" s="75"/>
      <c r="M49" s="75"/>
      <c r="N49" s="75"/>
      <c r="O49" s="75"/>
      <c r="P49" s="75"/>
      <c r="Q49" s="75"/>
      <c r="R49" s="2"/>
      <c r="S49" s="2"/>
      <c r="T49" s="2"/>
      <c r="U49" s="2"/>
      <c r="V49" s="2"/>
      <c r="W49" s="2"/>
      <c r="X49" s="2"/>
    </row>
    <row r="50" spans="2:24" x14ac:dyDescent="0.25">
      <c r="B50" s="2"/>
      <c r="C50" s="64"/>
      <c r="D50" s="64"/>
      <c r="E50" s="64"/>
      <c r="F50" s="64"/>
      <c r="G50" s="64"/>
      <c r="H50" s="64"/>
      <c r="I50" s="64"/>
      <c r="J50" s="2"/>
      <c r="K50" s="73"/>
      <c r="L50" s="75"/>
      <c r="M50" s="75"/>
      <c r="N50" s="75"/>
      <c r="O50" s="75"/>
      <c r="P50" s="75"/>
      <c r="Q50" s="75"/>
      <c r="R50" s="2"/>
      <c r="S50" s="2"/>
      <c r="T50" s="2"/>
      <c r="U50" s="2"/>
      <c r="V50" s="2"/>
      <c r="W50" s="2"/>
      <c r="X50" s="2"/>
    </row>
    <row r="51" spans="2:24" ht="3.6" customHeight="1" x14ac:dyDescent="0.25">
      <c r="B51" s="2"/>
      <c r="C51" s="64"/>
      <c r="D51" s="64"/>
      <c r="E51" s="64"/>
      <c r="F51" s="64"/>
      <c r="G51" s="64"/>
      <c r="H51" s="64"/>
      <c r="I51" s="64"/>
      <c r="J51" s="2"/>
      <c r="K51" s="73"/>
      <c r="L51" s="75"/>
      <c r="M51" s="75"/>
      <c r="N51" s="75"/>
      <c r="O51" s="75"/>
      <c r="P51" s="75"/>
      <c r="Q51" s="75"/>
      <c r="R51" s="2"/>
      <c r="S51" s="2"/>
      <c r="T51" s="2"/>
      <c r="U51" s="2"/>
      <c r="V51" s="2"/>
      <c r="W51" s="2"/>
      <c r="X51" s="2"/>
    </row>
    <row r="52" spans="2:24" x14ac:dyDescent="0.25">
      <c r="B52" s="2"/>
      <c r="C52" s="64"/>
      <c r="D52" s="64"/>
      <c r="E52" s="64"/>
      <c r="F52" s="64"/>
      <c r="G52" s="64"/>
      <c r="H52" s="64"/>
      <c r="I52" s="64"/>
      <c r="J52" s="2"/>
      <c r="K52" s="73"/>
      <c r="L52" s="75"/>
      <c r="M52" s="75"/>
      <c r="N52" s="75"/>
      <c r="O52" s="75"/>
      <c r="P52" s="75"/>
      <c r="Q52" s="75"/>
      <c r="R52" s="2"/>
      <c r="S52" s="2"/>
      <c r="T52" s="2"/>
      <c r="U52" s="2"/>
      <c r="V52" s="2"/>
      <c r="W52" s="2"/>
      <c r="X52" s="2"/>
    </row>
    <row r="53" spans="2:24" x14ac:dyDescent="0.25">
      <c r="B53" s="2"/>
      <c r="C53" s="64"/>
      <c r="D53" s="64"/>
      <c r="E53" s="64"/>
      <c r="F53" s="64"/>
      <c r="G53" s="64"/>
      <c r="H53" s="64"/>
      <c r="I53" s="64"/>
      <c r="J53" s="2"/>
      <c r="K53" s="73"/>
      <c r="L53" s="75"/>
      <c r="M53" s="75"/>
      <c r="N53" s="75"/>
      <c r="O53" s="75"/>
      <c r="P53" s="75"/>
      <c r="Q53" s="75"/>
      <c r="R53" s="2"/>
      <c r="S53" s="2"/>
      <c r="T53" s="2"/>
      <c r="U53" s="2"/>
      <c r="V53" s="2"/>
      <c r="W53" s="2"/>
      <c r="X53" s="2"/>
    </row>
    <row r="54" spans="2:24" x14ac:dyDescent="0.25">
      <c r="B54" s="2"/>
      <c r="C54" s="64"/>
      <c r="D54" s="64"/>
      <c r="E54" s="64"/>
      <c r="F54" s="64"/>
      <c r="G54" s="64"/>
      <c r="H54" s="64"/>
      <c r="I54" s="64"/>
      <c r="J54" s="2"/>
      <c r="K54" s="73"/>
      <c r="L54" s="75"/>
      <c r="M54" s="75"/>
      <c r="N54" s="75"/>
      <c r="O54" s="75"/>
      <c r="P54" s="75"/>
      <c r="Q54" s="75"/>
      <c r="R54" s="2"/>
      <c r="S54" s="2"/>
      <c r="T54" s="2"/>
      <c r="U54" s="2"/>
      <c r="V54" s="2"/>
      <c r="W54" s="2"/>
      <c r="X54" s="2"/>
    </row>
    <row r="55" spans="2:24" x14ac:dyDescent="0.25">
      <c r="B55" s="2"/>
      <c r="C55" s="64"/>
      <c r="D55" s="64"/>
      <c r="E55" s="64"/>
      <c r="F55" s="64"/>
      <c r="G55" s="64"/>
      <c r="H55" s="64"/>
      <c r="I55" s="64"/>
      <c r="J55" s="2"/>
      <c r="K55" s="73"/>
      <c r="L55" s="75"/>
      <c r="M55" s="75"/>
      <c r="N55" s="75"/>
      <c r="O55" s="75"/>
      <c r="P55" s="75"/>
      <c r="Q55" s="75"/>
      <c r="R55" s="2"/>
      <c r="S55" s="2"/>
      <c r="T55" s="2"/>
      <c r="U55" s="2"/>
      <c r="V55" s="2"/>
      <c r="W55" s="2"/>
      <c r="X55" s="2"/>
    </row>
    <row r="56" spans="2:24" x14ac:dyDescent="0.25">
      <c r="B56" s="2"/>
      <c r="C56" s="64"/>
      <c r="D56" s="64"/>
      <c r="E56" s="64"/>
      <c r="F56" s="64"/>
      <c r="G56" s="64"/>
      <c r="H56" s="64"/>
      <c r="I56" s="64"/>
      <c r="J56" s="2"/>
      <c r="K56" s="73"/>
      <c r="L56" s="75"/>
      <c r="M56" s="75"/>
      <c r="N56" s="75"/>
      <c r="O56" s="75"/>
      <c r="P56" s="75"/>
      <c r="Q56" s="75"/>
      <c r="R56" s="2"/>
      <c r="S56" s="2"/>
      <c r="T56" s="2"/>
      <c r="U56" s="2"/>
      <c r="V56" s="2"/>
      <c r="W56" s="2"/>
      <c r="X56" s="2"/>
    </row>
    <row r="57" spans="2:24" x14ac:dyDescent="0.25">
      <c r="B57" s="2"/>
      <c r="C57" s="64"/>
      <c r="D57" s="64"/>
      <c r="E57" s="64"/>
      <c r="F57" s="64"/>
      <c r="G57" s="64"/>
      <c r="H57" s="64"/>
      <c r="I57" s="64"/>
      <c r="J57" s="2"/>
      <c r="K57" s="73"/>
      <c r="L57" s="75"/>
      <c r="M57" s="75"/>
      <c r="N57" s="75"/>
      <c r="O57" s="75"/>
      <c r="P57" s="75"/>
      <c r="Q57" s="75"/>
      <c r="R57" s="2"/>
      <c r="S57" s="2"/>
      <c r="T57" s="2"/>
      <c r="U57" s="2"/>
      <c r="V57" s="2"/>
      <c r="W57" s="2"/>
      <c r="X57" s="2"/>
    </row>
    <row r="58" spans="2:24" x14ac:dyDescent="0.25">
      <c r="B58" s="2"/>
      <c r="C58" s="64"/>
      <c r="D58" s="64"/>
      <c r="E58" s="64"/>
      <c r="F58" s="64"/>
      <c r="G58" s="64"/>
      <c r="H58" s="64"/>
      <c r="I58" s="64"/>
      <c r="J58" s="2"/>
      <c r="K58" s="73"/>
      <c r="L58" s="75"/>
      <c r="M58" s="75"/>
      <c r="N58" s="75"/>
      <c r="O58" s="75"/>
      <c r="P58" s="75"/>
      <c r="Q58" s="75"/>
      <c r="R58" s="2"/>
      <c r="S58" s="2"/>
      <c r="T58" s="2"/>
      <c r="U58" s="2"/>
      <c r="V58" s="2"/>
      <c r="W58" s="2"/>
      <c r="X58" s="2"/>
    </row>
    <row r="59" spans="2:24" x14ac:dyDescent="0.25">
      <c r="B59" s="2"/>
      <c r="C59" s="64"/>
      <c r="D59" s="64"/>
      <c r="E59" s="64"/>
      <c r="F59" s="64"/>
      <c r="G59" s="64"/>
      <c r="H59" s="64"/>
      <c r="I59" s="64"/>
      <c r="J59" s="2"/>
      <c r="K59" s="73"/>
      <c r="L59" s="75"/>
      <c r="M59" s="75"/>
      <c r="N59" s="75"/>
      <c r="O59" s="75"/>
      <c r="P59" s="75"/>
      <c r="Q59" s="75"/>
      <c r="R59" s="2"/>
      <c r="S59" s="2"/>
      <c r="T59" s="2"/>
      <c r="U59" s="2"/>
      <c r="V59" s="2"/>
      <c r="W59" s="2"/>
      <c r="X59" s="2"/>
    </row>
    <row r="60" spans="2:24" x14ac:dyDescent="0.25">
      <c r="B60" s="2"/>
      <c r="C60" s="64"/>
      <c r="D60" s="64"/>
      <c r="E60" s="64"/>
      <c r="F60" s="64"/>
      <c r="G60" s="64"/>
      <c r="H60" s="64"/>
      <c r="I60" s="64"/>
      <c r="J60" s="2"/>
      <c r="K60" s="73"/>
      <c r="L60" s="75"/>
      <c r="M60" s="75"/>
      <c r="N60" s="75"/>
      <c r="O60" s="75"/>
      <c r="P60" s="75"/>
      <c r="Q60" s="75"/>
      <c r="R60" s="2"/>
      <c r="S60" s="2"/>
      <c r="T60" s="2"/>
      <c r="U60" s="2"/>
      <c r="V60" s="2"/>
      <c r="W60" s="2"/>
      <c r="X60" s="2"/>
    </row>
    <row r="61" spans="2:24" x14ac:dyDescent="0.25">
      <c r="B61" s="2"/>
      <c r="C61" s="64"/>
      <c r="D61" s="64"/>
      <c r="E61" s="64"/>
      <c r="F61" s="64"/>
      <c r="G61" s="64"/>
      <c r="H61" s="64"/>
      <c r="I61" s="64"/>
      <c r="J61" s="2"/>
      <c r="K61" s="73"/>
      <c r="L61" s="75"/>
      <c r="M61" s="75"/>
      <c r="N61" s="75"/>
      <c r="O61" s="75"/>
      <c r="P61" s="75"/>
      <c r="Q61" s="75"/>
      <c r="R61" s="2"/>
      <c r="S61" s="2"/>
      <c r="T61" s="2"/>
      <c r="U61" s="2"/>
      <c r="V61" s="2"/>
      <c r="W61" s="2"/>
      <c r="X61" s="2"/>
    </row>
    <row r="62" spans="2:24" x14ac:dyDescent="0.25">
      <c r="B62" s="2"/>
      <c r="C62" s="64"/>
      <c r="D62" s="64"/>
      <c r="E62" s="64"/>
      <c r="F62" s="64"/>
      <c r="G62" s="64"/>
      <c r="H62" s="64"/>
      <c r="I62" s="64"/>
      <c r="J62" s="2"/>
      <c r="K62" s="73"/>
      <c r="L62" s="75"/>
      <c r="M62" s="75"/>
      <c r="N62" s="75"/>
      <c r="O62" s="75"/>
      <c r="P62" s="75"/>
      <c r="Q62" s="75"/>
      <c r="R62" s="2"/>
      <c r="S62" s="2"/>
      <c r="T62" s="2"/>
      <c r="U62" s="2"/>
      <c r="V62" s="2"/>
      <c r="W62" s="2"/>
      <c r="X62" s="2"/>
    </row>
    <row r="63" spans="2:24" x14ac:dyDescent="0.25">
      <c r="B63" s="2"/>
      <c r="C63" s="64"/>
      <c r="D63" s="64"/>
      <c r="E63" s="64"/>
      <c r="F63" s="64"/>
      <c r="G63" s="64"/>
      <c r="H63" s="64"/>
      <c r="I63" s="64"/>
      <c r="J63" s="2"/>
      <c r="K63" s="73"/>
      <c r="L63" s="75"/>
      <c r="M63" s="75"/>
      <c r="N63" s="75"/>
      <c r="O63" s="75"/>
      <c r="P63" s="75"/>
      <c r="Q63" s="75"/>
      <c r="R63" s="2"/>
      <c r="S63" s="2"/>
      <c r="T63" s="2"/>
      <c r="U63" s="2"/>
      <c r="V63" s="2"/>
      <c r="W63" s="2"/>
      <c r="X63" s="2"/>
    </row>
    <row r="64" spans="2:24" x14ac:dyDescent="0.25">
      <c r="B64" s="2"/>
      <c r="C64" s="64"/>
      <c r="D64" s="64"/>
      <c r="E64" s="64"/>
      <c r="F64" s="64"/>
      <c r="G64" s="64"/>
      <c r="H64" s="64"/>
      <c r="I64" s="64"/>
      <c r="J64" s="2"/>
      <c r="K64" s="73"/>
      <c r="L64" s="75"/>
      <c r="M64" s="75"/>
      <c r="N64" s="75"/>
      <c r="O64" s="75"/>
      <c r="P64" s="75"/>
      <c r="Q64" s="75"/>
      <c r="R64" s="2"/>
      <c r="S64" s="2"/>
      <c r="T64" s="2"/>
      <c r="U64" s="2"/>
      <c r="V64" s="2"/>
      <c r="W64" s="2"/>
      <c r="X64" s="2"/>
    </row>
    <row r="65" spans="2:24" x14ac:dyDescent="0.25">
      <c r="B65" s="2"/>
      <c r="C65" s="64"/>
      <c r="D65" s="64"/>
      <c r="E65" s="64"/>
      <c r="F65" s="64"/>
      <c r="G65" s="64"/>
      <c r="H65" s="64"/>
      <c r="I65" s="64"/>
      <c r="J65" s="2"/>
      <c r="K65" s="73"/>
      <c r="L65" s="75"/>
      <c r="M65" s="75"/>
      <c r="N65" s="75"/>
      <c r="O65" s="75"/>
      <c r="P65" s="75"/>
      <c r="Q65" s="75"/>
      <c r="R65" s="2"/>
      <c r="S65" s="2"/>
      <c r="T65" s="2"/>
      <c r="U65" s="2"/>
      <c r="V65" s="2"/>
      <c r="W65" s="2"/>
      <c r="X65" s="2"/>
    </row>
    <row r="66" spans="2:24" x14ac:dyDescent="0.25">
      <c r="B66" s="2"/>
      <c r="C66" s="64"/>
      <c r="D66" s="64"/>
      <c r="E66" s="64"/>
      <c r="F66" s="64"/>
      <c r="G66" s="64"/>
      <c r="H66" s="64"/>
      <c r="I66" s="64"/>
      <c r="J66" s="2"/>
      <c r="K66" s="73"/>
      <c r="L66" s="75"/>
      <c r="M66" s="75"/>
      <c r="N66" s="75"/>
      <c r="O66" s="75"/>
      <c r="P66" s="75"/>
      <c r="Q66" s="75"/>
      <c r="R66" s="2"/>
      <c r="S66" s="2"/>
      <c r="T66" s="2"/>
      <c r="U66" s="2"/>
      <c r="V66" s="2"/>
      <c r="W66" s="2"/>
      <c r="X66" s="2"/>
    </row>
    <row r="67" spans="2:24" x14ac:dyDescent="0.25">
      <c r="B67" s="2"/>
      <c r="C67" s="64"/>
      <c r="D67" s="64"/>
      <c r="E67" s="64"/>
      <c r="F67" s="64"/>
      <c r="G67" s="64"/>
      <c r="H67" s="64"/>
      <c r="I67" s="64"/>
      <c r="J67" s="2"/>
      <c r="K67" s="73"/>
      <c r="L67" s="75"/>
      <c r="M67" s="75"/>
      <c r="N67" s="75"/>
      <c r="O67" s="75"/>
      <c r="P67" s="75"/>
      <c r="Q67" s="75"/>
      <c r="R67" s="2"/>
      <c r="S67" s="2"/>
      <c r="T67" s="2"/>
      <c r="U67" s="2"/>
      <c r="V67" s="2"/>
      <c r="W67" s="2"/>
      <c r="X67" s="2"/>
    </row>
    <row r="68" spans="2:24" ht="4.9000000000000004" customHeight="1" x14ac:dyDescent="0.25">
      <c r="B68" s="2"/>
      <c r="C68" s="64"/>
      <c r="D68" s="64"/>
      <c r="E68" s="64"/>
      <c r="F68" s="64"/>
      <c r="G68" s="64"/>
      <c r="H68" s="64"/>
      <c r="I68" s="64"/>
      <c r="J68" s="2"/>
      <c r="K68" s="75"/>
      <c r="L68" s="75"/>
      <c r="M68" s="75"/>
      <c r="N68" s="75"/>
      <c r="O68" s="75"/>
      <c r="P68" s="75"/>
      <c r="Q68" s="75"/>
      <c r="R68" s="2"/>
      <c r="S68" s="2"/>
      <c r="T68" s="2"/>
      <c r="U68" s="2"/>
      <c r="V68" s="2"/>
      <c r="W68" s="2"/>
      <c r="X68" s="2"/>
    </row>
    <row r="69" spans="2:24" x14ac:dyDescent="0.25">
      <c r="B69" s="2"/>
      <c r="C69" s="2"/>
      <c r="D69" s="2"/>
      <c r="E69" s="2"/>
      <c r="F69" s="2"/>
      <c r="G69" s="2"/>
      <c r="H69" s="2"/>
      <c r="I69" s="2"/>
      <c r="J69" s="2"/>
      <c r="K69" s="2"/>
      <c r="L69" s="2"/>
      <c r="M69" s="2"/>
      <c r="N69" s="2"/>
      <c r="O69" s="2"/>
      <c r="P69" s="2"/>
      <c r="Q69" s="2"/>
      <c r="R69" s="2"/>
      <c r="S69" s="2"/>
      <c r="T69" s="2"/>
      <c r="U69" s="2"/>
      <c r="V69" s="2"/>
      <c r="W69" s="2"/>
      <c r="X69" s="2"/>
    </row>
    <row r="70" spans="2:24" x14ac:dyDescent="0.25">
      <c r="B70" s="2"/>
      <c r="C70" s="2"/>
      <c r="D70" s="2"/>
      <c r="E70" s="2"/>
      <c r="F70" s="2"/>
      <c r="G70" s="2"/>
      <c r="H70" s="2"/>
      <c r="I70" s="2"/>
      <c r="J70" s="2"/>
      <c r="K70" s="2"/>
      <c r="L70" s="2"/>
      <c r="M70" s="2"/>
      <c r="N70" s="2"/>
      <c r="O70" s="2"/>
      <c r="P70" s="2"/>
      <c r="Q70" s="2"/>
      <c r="R70" s="2"/>
      <c r="S70" s="2"/>
      <c r="T70" s="2"/>
      <c r="U70" s="2"/>
      <c r="V70" s="2"/>
      <c r="W70" s="2"/>
      <c r="X70" s="2"/>
    </row>
    <row r="71" spans="2:24" x14ac:dyDescent="0.25">
      <c r="B71" s="2"/>
      <c r="C71" s="2"/>
      <c r="D71" s="2"/>
      <c r="E71" s="43" t="s">
        <v>2</v>
      </c>
      <c r="F71" s="2"/>
      <c r="G71" s="2"/>
      <c r="H71" s="2"/>
      <c r="I71" s="2"/>
      <c r="J71" s="2"/>
      <c r="K71" s="2"/>
      <c r="L71" s="2"/>
      <c r="M71" s="2"/>
      <c r="N71" s="2"/>
      <c r="O71" s="2"/>
      <c r="P71" s="2"/>
      <c r="Q71" s="2"/>
      <c r="R71" s="2"/>
      <c r="S71" s="2"/>
      <c r="T71" s="2"/>
      <c r="U71" s="2"/>
      <c r="V71" s="2"/>
      <c r="W71" s="2"/>
      <c r="X71" s="2"/>
    </row>
    <row r="72" spans="2:24" x14ac:dyDescent="0.25">
      <c r="B72" s="2"/>
      <c r="C72" s="2"/>
      <c r="D72" s="23" t="s">
        <v>3</v>
      </c>
      <c r="E72" s="24" t="s">
        <v>40</v>
      </c>
      <c r="F72" s="24"/>
      <c r="G72" s="24"/>
      <c r="H72" s="24"/>
      <c r="I72" s="24"/>
      <c r="J72" s="24"/>
      <c r="K72" s="24"/>
      <c r="L72" s="24"/>
      <c r="M72" s="24"/>
      <c r="N72" s="24"/>
      <c r="O72" s="24"/>
      <c r="P72" s="24"/>
      <c r="Q72" s="24"/>
      <c r="R72" s="24"/>
      <c r="S72" s="24"/>
      <c r="T72" s="24"/>
      <c r="U72" s="24"/>
      <c r="V72" s="24"/>
      <c r="W72" s="24"/>
      <c r="X72" s="25"/>
    </row>
    <row r="73" spans="2:24" x14ac:dyDescent="0.25">
      <c r="B73" s="2"/>
      <c r="C73" s="2"/>
      <c r="D73" s="26" t="s">
        <v>4</v>
      </c>
      <c r="E73" s="27" t="s">
        <v>51</v>
      </c>
      <c r="F73" s="27"/>
      <c r="G73" s="27"/>
      <c r="H73" s="27"/>
      <c r="I73" s="27"/>
      <c r="J73" s="27"/>
      <c r="K73" s="27"/>
      <c r="L73" s="27"/>
      <c r="M73" s="27"/>
      <c r="N73" s="27"/>
      <c r="O73" s="27"/>
      <c r="P73" s="27"/>
      <c r="Q73" s="27"/>
      <c r="R73" s="27"/>
      <c r="S73" s="27"/>
      <c r="T73" s="27"/>
      <c r="U73" s="27"/>
      <c r="V73" s="27"/>
      <c r="W73" s="27"/>
      <c r="X73" s="25"/>
    </row>
    <row r="74" spans="2:24" x14ac:dyDescent="0.25">
      <c r="B74" s="2"/>
      <c r="C74" s="2"/>
      <c r="D74" s="26" t="s">
        <v>5</v>
      </c>
      <c r="E74" s="24" t="s">
        <v>6</v>
      </c>
      <c r="F74" s="24"/>
      <c r="G74" s="24"/>
      <c r="H74" s="24"/>
      <c r="I74" s="24"/>
      <c r="J74" s="24"/>
      <c r="K74" s="24"/>
      <c r="L74" s="24"/>
      <c r="M74" s="24"/>
      <c r="N74" s="24"/>
      <c r="O74" s="24"/>
      <c r="P74" s="24"/>
      <c r="Q74" s="24"/>
      <c r="R74" s="24"/>
      <c r="S74" s="24"/>
      <c r="T74" s="24"/>
      <c r="U74" s="24"/>
      <c r="V74" s="24"/>
      <c r="W74" s="24"/>
      <c r="X74" s="25"/>
    </row>
    <row r="75" spans="2:24" x14ac:dyDescent="0.25">
      <c r="B75" s="2"/>
      <c r="C75" s="2"/>
      <c r="D75" s="2"/>
      <c r="E75" s="2"/>
      <c r="F75" s="2"/>
      <c r="G75" s="2"/>
      <c r="H75" s="2"/>
      <c r="I75" s="2"/>
      <c r="J75" s="2"/>
      <c r="K75" s="2"/>
      <c r="L75" s="2"/>
      <c r="M75" s="2"/>
      <c r="N75" s="2"/>
      <c r="O75" s="2"/>
      <c r="P75" s="2"/>
      <c r="Q75" s="2"/>
      <c r="R75" s="2"/>
      <c r="S75" s="2"/>
      <c r="T75" s="2"/>
      <c r="U75" s="2"/>
      <c r="V75" s="2"/>
      <c r="W75" s="2"/>
      <c r="X75" s="2"/>
    </row>
    <row r="77" spans="2:24" x14ac:dyDescent="0.25">
      <c r="D77" s="28" t="s">
        <v>14</v>
      </c>
      <c r="E77" s="28" t="s">
        <v>23</v>
      </c>
      <c r="F77" s="28"/>
      <c r="G77" s="28"/>
      <c r="H77" s="28"/>
      <c r="I77" s="28"/>
      <c r="J77" s="28"/>
      <c r="K77" s="28"/>
      <c r="L77" s="28"/>
      <c r="M77" s="28"/>
      <c r="N77" s="28" t="s">
        <v>24</v>
      </c>
      <c r="O77" s="28"/>
      <c r="P77" s="28"/>
      <c r="Q77" s="28"/>
    </row>
    <row r="78" spans="2:24" x14ac:dyDescent="0.25">
      <c r="D78" s="28"/>
      <c r="E78" s="28" t="s">
        <v>21</v>
      </c>
      <c r="F78" s="29" t="s">
        <v>19</v>
      </c>
      <c r="G78" s="28" t="s">
        <v>20</v>
      </c>
      <c r="H78" s="28"/>
      <c r="I78" s="28"/>
      <c r="J78" s="28"/>
      <c r="K78" s="28"/>
      <c r="L78" s="28"/>
      <c r="M78" s="28"/>
      <c r="N78" s="28" t="s">
        <v>22</v>
      </c>
      <c r="O78" s="29" t="s">
        <v>19</v>
      </c>
      <c r="P78" s="28" t="s">
        <v>20</v>
      </c>
      <c r="Q78" s="28"/>
      <c r="R78" s="30"/>
      <c r="S78" s="30"/>
      <c r="T78" s="30"/>
      <c r="U78" s="30"/>
      <c r="V78" s="30"/>
    </row>
    <row r="79" spans="2:24" x14ac:dyDescent="0.25">
      <c r="D79" s="31" t="s">
        <v>15</v>
      </c>
      <c r="E79" s="32">
        <f>E83*G20</f>
        <v>1000000</v>
      </c>
      <c r="F79" s="32">
        <f t="shared" ref="F79:F82" si="0">E79-G79</f>
        <v>820000</v>
      </c>
      <c r="G79" s="32">
        <f>E79*$G$26</f>
        <v>180000</v>
      </c>
      <c r="H79" s="32"/>
      <c r="I79" s="28"/>
      <c r="J79" s="28"/>
      <c r="K79" s="28"/>
      <c r="L79" s="28"/>
      <c r="M79" s="31" t="s">
        <v>15</v>
      </c>
      <c r="N79" s="32">
        <f>N83*P20</f>
        <v>1000000</v>
      </c>
      <c r="O79" s="32">
        <f>N79-P79</f>
        <v>820000</v>
      </c>
      <c r="P79" s="32">
        <f>N79*$P$26</f>
        <v>180000</v>
      </c>
      <c r="Q79" s="28"/>
      <c r="R79" s="33"/>
      <c r="S79" s="33"/>
      <c r="T79" s="33"/>
      <c r="U79" s="33"/>
      <c r="V79" s="33"/>
    </row>
    <row r="80" spans="2:24" x14ac:dyDescent="0.25">
      <c r="D80" s="31" t="s">
        <v>16</v>
      </c>
      <c r="E80" s="32">
        <f>E83*G21</f>
        <v>566037.73584905663</v>
      </c>
      <c r="F80" s="32">
        <f t="shared" si="0"/>
        <v>464150.94339622644</v>
      </c>
      <c r="G80" s="32">
        <f>E80*$G$26</f>
        <v>101886.7924528302</v>
      </c>
      <c r="H80" s="32"/>
      <c r="I80" s="28"/>
      <c r="J80" s="28"/>
      <c r="K80" s="28"/>
      <c r="L80" s="28"/>
      <c r="M80" s="31" t="s">
        <v>16</v>
      </c>
      <c r="N80" s="32">
        <f>N83*P21</f>
        <v>500000</v>
      </c>
      <c r="O80" s="32">
        <f>N80-P80</f>
        <v>410000</v>
      </c>
      <c r="P80" s="32">
        <f>N80*$P$26</f>
        <v>90000</v>
      </c>
      <c r="Q80" s="28"/>
      <c r="R80" s="33"/>
      <c r="S80" s="33"/>
      <c r="T80" s="33"/>
      <c r="U80" s="33"/>
      <c r="V80" s="33"/>
    </row>
    <row r="81" spans="4:22" x14ac:dyDescent="0.25">
      <c r="D81" s="31" t="s">
        <v>17</v>
      </c>
      <c r="E81" s="32">
        <f>E83*G22</f>
        <v>188679.24528301888</v>
      </c>
      <c r="F81" s="32">
        <f t="shared" si="0"/>
        <v>154716.98113207548</v>
      </c>
      <c r="G81" s="32">
        <f>E81*$G$26</f>
        <v>33962.264150943396</v>
      </c>
      <c r="H81" s="32"/>
      <c r="I81" s="28"/>
      <c r="J81" s="28"/>
      <c r="K81" s="28"/>
      <c r="L81" s="28"/>
      <c r="M81" s="31" t="s">
        <v>17</v>
      </c>
      <c r="N81" s="32">
        <f>N83*G22</f>
        <v>200000</v>
      </c>
      <c r="O81" s="32">
        <f>N81-P81</f>
        <v>164000</v>
      </c>
      <c r="P81" s="32">
        <f>N81*$P$26</f>
        <v>36000</v>
      </c>
      <c r="Q81" s="28"/>
      <c r="R81" s="33"/>
      <c r="S81" s="33"/>
      <c r="T81" s="33"/>
      <c r="U81" s="33"/>
      <c r="V81" s="33"/>
    </row>
    <row r="82" spans="4:22" x14ac:dyDescent="0.25">
      <c r="D82" s="31" t="s">
        <v>18</v>
      </c>
      <c r="E82" s="32">
        <f>E83*G23</f>
        <v>132075.47169811322</v>
      </c>
      <c r="F82" s="32">
        <f t="shared" si="0"/>
        <v>108301.88679245285</v>
      </c>
      <c r="G82" s="32">
        <f>E82*$G$26</f>
        <v>23773.58490566038</v>
      </c>
      <c r="H82" s="32"/>
      <c r="I82" s="28"/>
      <c r="J82" s="28"/>
      <c r="K82" s="28"/>
      <c r="L82" s="28"/>
      <c r="M82" s="31" t="s">
        <v>18</v>
      </c>
      <c r="N82" s="32">
        <f>N83*P23</f>
        <v>100000</v>
      </c>
      <c r="O82" s="32">
        <f>N82-P82</f>
        <v>82000</v>
      </c>
      <c r="P82" s="32">
        <f>N82*$P$26</f>
        <v>18000</v>
      </c>
      <c r="Q82" s="28"/>
      <c r="R82" s="33"/>
      <c r="S82" s="33"/>
      <c r="T82" s="33"/>
      <c r="U82" s="33"/>
      <c r="V82" s="33"/>
    </row>
    <row r="83" spans="4:22" x14ac:dyDescent="0.25">
      <c r="D83" s="31" t="s">
        <v>1</v>
      </c>
      <c r="E83" s="32">
        <f>G9/G20</f>
        <v>1886792.4528301887</v>
      </c>
      <c r="F83" s="32">
        <f>E83-G83</f>
        <v>1547169.8113207547</v>
      </c>
      <c r="G83" s="32">
        <f>E83*$G$26</f>
        <v>339622.64150943398</v>
      </c>
      <c r="H83" s="32"/>
      <c r="I83" s="28"/>
      <c r="J83" s="28"/>
      <c r="K83" s="28"/>
      <c r="L83" s="28"/>
      <c r="M83" s="31" t="s">
        <v>1</v>
      </c>
      <c r="N83" s="32">
        <f>G9/P20</f>
        <v>2000000</v>
      </c>
      <c r="O83" s="32">
        <f>N83-P83</f>
        <v>1640000</v>
      </c>
      <c r="P83" s="32">
        <f>N83*$P$26</f>
        <v>360000</v>
      </c>
      <c r="Q83" s="28"/>
      <c r="R83" s="33"/>
      <c r="S83" s="33"/>
      <c r="T83" s="33"/>
      <c r="U83" s="33"/>
      <c r="V83" s="33"/>
    </row>
    <row r="86" spans="4:22" x14ac:dyDescent="0.25">
      <c r="N86" s="34" t="s">
        <v>50</v>
      </c>
      <c r="O86" s="32">
        <f>G9*P26</f>
        <v>180000</v>
      </c>
    </row>
    <row r="87" spans="4:22" x14ac:dyDescent="0.25">
      <c r="N87" s="34" t="s">
        <v>38</v>
      </c>
      <c r="O87" s="32">
        <f>P9</f>
        <v>-10000</v>
      </c>
    </row>
    <row r="88" spans="4:22" x14ac:dyDescent="0.25">
      <c r="N88" s="35" t="s">
        <v>39</v>
      </c>
      <c r="O88" s="32">
        <f>O86+O87</f>
        <v>170000</v>
      </c>
    </row>
  </sheetData>
  <mergeCells count="5">
    <mergeCell ref="D11:G13"/>
    <mergeCell ref="M11:P13"/>
    <mergeCell ref="E72:W72"/>
    <mergeCell ref="E73:W73"/>
    <mergeCell ref="E74:W74"/>
  </mergeCells>
  <conditionalFormatting sqref="P24">
    <cfRule type="cellIs" dxfId="0" priority="1" operator="notEqual">
      <formula>1</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Simulatie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Vandenhaute</dc:creator>
  <cp:lastModifiedBy>Arantxa Penninger</cp:lastModifiedBy>
  <dcterms:created xsi:type="dcterms:W3CDTF">2018-12-05T15:18:15Z</dcterms:created>
  <dcterms:modified xsi:type="dcterms:W3CDTF">2022-09-21T10:49:44Z</dcterms:modified>
</cp:coreProperties>
</file>